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СВОД " sheetId="6" r:id="rId1"/>
    <sheet name="Лист2" sheetId="2" r:id="rId2"/>
    <sheet name="Лист3" sheetId="3" r:id="rId3"/>
  </sheets>
  <definedNames>
    <definedName name="_xlnm.Print_Titles" localSheetId="0">'СВОД '!$6:$9</definedName>
    <definedName name="_xlnm.Print_Area" localSheetId="0">'СВОД '!$A$1:$S$23</definedName>
  </definedNames>
  <calcPr calcId="145621"/>
</workbook>
</file>

<file path=xl/calcChain.xml><?xml version="1.0" encoding="utf-8"?>
<calcChain xmlns="http://schemas.openxmlformats.org/spreadsheetml/2006/main">
  <c r="S22" i="6" l="1"/>
  <c r="S20" i="6"/>
  <c r="C19" i="6" l="1"/>
  <c r="S13" i="6"/>
  <c r="D10" i="6" l="1"/>
  <c r="E10" i="6"/>
  <c r="F10" i="6"/>
  <c r="G10" i="6"/>
  <c r="I10" i="6"/>
  <c r="J10" i="6"/>
  <c r="K10" i="6"/>
  <c r="L10" i="6"/>
  <c r="N10" i="6"/>
  <c r="O10" i="6"/>
  <c r="P10" i="6"/>
  <c r="Q10" i="6"/>
  <c r="C10" i="6"/>
  <c r="C13" i="6" l="1"/>
  <c r="H13" i="6"/>
  <c r="M13" i="6"/>
  <c r="R13" i="6"/>
  <c r="C23" i="6" l="1"/>
  <c r="M23" i="6" l="1"/>
  <c r="H23" i="6"/>
  <c r="R23" i="6"/>
  <c r="S23" i="6" l="1"/>
  <c r="H15" i="6"/>
  <c r="H19" i="6" l="1"/>
  <c r="M19" i="6"/>
  <c r="M17" i="6" l="1"/>
  <c r="H17" i="6"/>
  <c r="M22" i="6" l="1"/>
  <c r="H22" i="6"/>
  <c r="C22" i="6"/>
  <c r="M21" i="6"/>
  <c r="H21" i="6"/>
  <c r="C21" i="6"/>
  <c r="M20" i="6"/>
  <c r="H20" i="6"/>
  <c r="C20" i="6"/>
  <c r="M18" i="6"/>
  <c r="H18" i="6"/>
  <c r="C18" i="6"/>
  <c r="C17" i="6"/>
  <c r="M16" i="6"/>
  <c r="H16" i="6"/>
  <c r="C16" i="6"/>
  <c r="M15" i="6"/>
  <c r="C15" i="6"/>
  <c r="M14" i="6"/>
  <c r="H14" i="6"/>
  <c r="C14" i="6"/>
  <c r="M12" i="6"/>
  <c r="H12" i="6"/>
  <c r="H10" i="6" s="1"/>
  <c r="C12" i="6"/>
  <c r="M10" i="6" l="1"/>
  <c r="R10" i="6"/>
  <c r="R12" i="6"/>
  <c r="R16" i="6"/>
  <c r="S19" i="6"/>
  <c r="R22" i="6"/>
  <c r="S21" i="6"/>
  <c r="S18" i="6"/>
  <c r="S15" i="6"/>
  <c r="S14" i="6"/>
  <c r="S12" i="6"/>
  <c r="R14" i="6"/>
  <c r="R15" i="6"/>
  <c r="S16" i="6"/>
  <c r="R17" i="6"/>
  <c r="R18" i="6"/>
  <c r="R19" i="6"/>
  <c r="R20" i="6"/>
  <c r="R21" i="6"/>
  <c r="S10" i="6" l="1"/>
</calcChain>
</file>

<file path=xl/sharedStrings.xml><?xml version="1.0" encoding="utf-8"?>
<sst xmlns="http://schemas.openxmlformats.org/spreadsheetml/2006/main" count="44" uniqueCount="32">
  <si>
    <t>РФ</t>
  </si>
  <si>
    <t>ВСЕГО</t>
  </si>
  <si>
    <t>в том числе по бюджетам</t>
  </si>
  <si>
    <t>РБ</t>
  </si>
  <si>
    <t>МБ</t>
  </si>
  <si>
    <t>ВНБ</t>
  </si>
  <si>
    <t>Объем финансирования, млн.руб.</t>
  </si>
  <si>
    <t>ОТЧЕТ</t>
  </si>
  <si>
    <t>Финансирование по программам - всего</t>
  </si>
  <si>
    <t xml:space="preserve"> в разрезе программ:</t>
  </si>
  <si>
    <t>Доля выделенных средств от запланированных, %</t>
  </si>
  <si>
    <t>Доля освоенных средств от выделенных, %</t>
  </si>
  <si>
    <t>№ п/п</t>
  </si>
  <si>
    <t>Наименование программы</t>
  </si>
  <si>
    <t>Противодействие  злоупотреблению наркотиками и их незаконному обороту в городском округе город Стерлитамак на 2015-2020 годы</t>
  </si>
  <si>
    <t>Развитие молодежной политики в городе Стерлитамак на 2015-2017 годы</t>
  </si>
  <si>
    <t>Управление муниципальными финансами и муниципальным долгом городского округа город Стерлитамак на 2014-2018 годы</t>
  </si>
  <si>
    <t>Безопасность дорожного движения на 2015-2017 годы в городском округе г.Стерлитамак РБ</t>
  </si>
  <si>
    <t>Развитие физической культуры и спорта в городском округе город Стерлитамак  на 2014-2017 годы</t>
  </si>
  <si>
    <t>Обеспечение жильем молодых семей городского округа город Стерлитамак на 2016-2020 годы</t>
  </si>
  <si>
    <t>о реализации мероприятий  муниципальных  программ</t>
  </si>
  <si>
    <t>предусмотренный в 2017 году по программе</t>
  </si>
  <si>
    <t>Развитие системы образования городского округа город Стерлитамак на 2017 – 2019 годы</t>
  </si>
  <si>
    <t>х</t>
  </si>
  <si>
    <t>Развитие субъектов  малого и среднего предпринимательства ГО г.Стерлитамак РБ на 2017-2020 годы</t>
  </si>
  <si>
    <t>Благоустройство городского округа город Стерлитамак РБ на 2017-2019 годы</t>
  </si>
  <si>
    <t>Развитие городского электрического транспорта на 2017-2019 годы на территории городского округа город Стерлитамак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</si>
  <si>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2017-2019 годы</t>
  </si>
  <si>
    <t>городского округа г.Стерлитамак  Республики Башкортостан за январь-сентябрь 2017 года</t>
  </si>
  <si>
    <t>выделенный за январь-сентябрь 2017 года</t>
  </si>
  <si>
    <t>освоенный за январь-сентябрь 2017 года</t>
  </si>
  <si>
    <t>Развитие культуры и этнокультурное  развитие народов, проживающих в городском округе город Стерлитамак РБ, на период 2017-2019г.г.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</si>
</sst>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BreakPreview" zoomScaleNormal="100" zoomScaleSheetLayoutView="100" workbookViewId="0">
      <pane xSplit="2" ySplit="10" topLeftCell="C23" activePane="bottomRight" state="frozen"/>
      <selection pane="topRight" activeCell="C1" sqref="C1"/>
      <selection pane="bottomLeft" activeCell="A12" sqref="A12"/>
      <selection pane="bottomRight" activeCell="R23" sqref="R23"/>
    </sheetView>
  </sheetViews>
  <sheetFormatPr defaultRowHeight="15" x14ac:dyDescent="0.25"/>
  <cols>
    <col min="1" max="1" width="4.85546875" style="9" customWidth="1"/>
    <col min="2" max="2" width="28" style="3" customWidth="1"/>
    <col min="3" max="3" width="13.28515625" customWidth="1"/>
    <col min="4" max="4" width="9.28515625" customWidth="1"/>
    <col min="5" max="6" width="9.28515625" bestFit="1" customWidth="1"/>
    <col min="7" max="7" width="9.5703125" bestFit="1" customWidth="1"/>
    <col min="8" max="8" width="11.140625" customWidth="1"/>
    <col min="9" max="12" width="9.28515625" bestFit="1" customWidth="1"/>
    <col min="13" max="13" width="9.5703125" bestFit="1" customWidth="1"/>
    <col min="14" max="17" width="9.28515625" bestFit="1" customWidth="1"/>
    <col min="18" max="18" width="12.5703125" customWidth="1"/>
    <col min="19" max="19" width="12.7109375" customWidth="1"/>
    <col min="20" max="24" width="9.140625" hidden="1" customWidth="1"/>
    <col min="25" max="25" width="1.28515625" customWidth="1"/>
  </cols>
  <sheetData>
    <row r="1" spans="1:19" ht="5.25" customHeight="1" x14ac:dyDescent="0.25">
      <c r="B1" s="10"/>
    </row>
    <row r="2" spans="1:19" ht="18.75" x14ac:dyDescent="0.3">
      <c r="B2" s="11"/>
      <c r="C2" s="28" t="s">
        <v>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9" ht="18.75" x14ac:dyDescent="0.3">
      <c r="B3" s="11"/>
      <c r="C3" s="28" t="s">
        <v>20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9" ht="18.75" x14ac:dyDescent="0.3">
      <c r="B4" s="11"/>
      <c r="C4" s="28" t="s">
        <v>28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9" ht="6.75" customHeight="1" x14ac:dyDescent="0.25">
      <c r="B5" s="10"/>
    </row>
    <row r="6" spans="1:19" ht="21.75" customHeight="1" x14ac:dyDescent="0.25">
      <c r="A6" s="29" t="s">
        <v>12</v>
      </c>
      <c r="B6" s="30" t="s">
        <v>13</v>
      </c>
      <c r="C6" s="33" t="s">
        <v>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5" t="s">
        <v>10</v>
      </c>
      <c r="S6" s="35" t="s">
        <v>11</v>
      </c>
    </row>
    <row r="7" spans="1:19" ht="23.25" customHeight="1" x14ac:dyDescent="0.25">
      <c r="A7" s="29"/>
      <c r="B7" s="31"/>
      <c r="C7" s="36" t="s">
        <v>21</v>
      </c>
      <c r="D7" s="36"/>
      <c r="E7" s="36"/>
      <c r="F7" s="36"/>
      <c r="G7" s="36"/>
      <c r="H7" s="36" t="s">
        <v>29</v>
      </c>
      <c r="I7" s="36"/>
      <c r="J7" s="36"/>
      <c r="K7" s="36"/>
      <c r="L7" s="36"/>
      <c r="M7" s="36" t="s">
        <v>30</v>
      </c>
      <c r="N7" s="36"/>
      <c r="O7" s="36"/>
      <c r="P7" s="36"/>
      <c r="Q7" s="36"/>
      <c r="R7" s="35"/>
      <c r="S7" s="35"/>
    </row>
    <row r="8" spans="1:19" ht="21.75" customHeight="1" x14ac:dyDescent="0.25">
      <c r="A8" s="29"/>
      <c r="B8" s="31"/>
      <c r="C8" s="37" t="s">
        <v>1</v>
      </c>
      <c r="D8" s="34" t="s">
        <v>2</v>
      </c>
      <c r="E8" s="34"/>
      <c r="F8" s="34"/>
      <c r="G8" s="34"/>
      <c r="H8" s="37" t="s">
        <v>1</v>
      </c>
      <c r="I8" s="34" t="s">
        <v>2</v>
      </c>
      <c r="J8" s="34"/>
      <c r="K8" s="34"/>
      <c r="L8" s="34"/>
      <c r="M8" s="37" t="s">
        <v>1</v>
      </c>
      <c r="N8" s="34" t="s">
        <v>2</v>
      </c>
      <c r="O8" s="34"/>
      <c r="P8" s="34"/>
      <c r="Q8" s="34"/>
      <c r="R8" s="35"/>
      <c r="S8" s="35"/>
    </row>
    <row r="9" spans="1:19" x14ac:dyDescent="0.25">
      <c r="A9" s="29"/>
      <c r="B9" s="32"/>
      <c r="C9" s="37"/>
      <c r="D9" s="5" t="s">
        <v>0</v>
      </c>
      <c r="E9" s="5" t="s">
        <v>3</v>
      </c>
      <c r="F9" s="5" t="s">
        <v>4</v>
      </c>
      <c r="G9" s="5" t="s">
        <v>5</v>
      </c>
      <c r="H9" s="37"/>
      <c r="I9" s="5" t="s">
        <v>0</v>
      </c>
      <c r="J9" s="5" t="s">
        <v>3</v>
      </c>
      <c r="K9" s="5" t="s">
        <v>4</v>
      </c>
      <c r="L9" s="5" t="s">
        <v>5</v>
      </c>
      <c r="M9" s="37"/>
      <c r="N9" s="5" t="s">
        <v>0</v>
      </c>
      <c r="O9" s="5" t="s">
        <v>3</v>
      </c>
      <c r="P9" s="5" t="s">
        <v>4</v>
      </c>
      <c r="Q9" s="5" t="s">
        <v>5</v>
      </c>
      <c r="R9" s="35"/>
      <c r="S9" s="35"/>
    </row>
    <row r="10" spans="1:19" ht="31.5" x14ac:dyDescent="0.25">
      <c r="A10" s="2"/>
      <c r="B10" s="6" t="s">
        <v>8</v>
      </c>
      <c r="C10" s="7">
        <f>SUM(C12:C23)</f>
        <v>3736.5808000000002</v>
      </c>
      <c r="D10" s="7">
        <f t="shared" ref="D10:Q10" si="0">SUM(D12:D23)</f>
        <v>10.584</v>
      </c>
      <c r="E10" s="7">
        <f t="shared" si="0"/>
        <v>1731.7199999999998</v>
      </c>
      <c r="F10" s="7">
        <f t="shared" si="0"/>
        <v>1639.4268000000002</v>
      </c>
      <c r="G10" s="7">
        <f t="shared" si="0"/>
        <v>354.85</v>
      </c>
      <c r="H10" s="7">
        <f t="shared" si="0"/>
        <v>2537.9160000000002</v>
      </c>
      <c r="I10" s="7">
        <f t="shared" si="0"/>
        <v>17.415999999999997</v>
      </c>
      <c r="J10" s="7">
        <f t="shared" si="0"/>
        <v>1286.3130000000001</v>
      </c>
      <c r="K10" s="7">
        <f t="shared" si="0"/>
        <v>1163.1319999999998</v>
      </c>
      <c r="L10" s="7">
        <f t="shared" si="0"/>
        <v>71.055000000000007</v>
      </c>
      <c r="M10" s="7">
        <f t="shared" si="0"/>
        <v>2385.9850000000001</v>
      </c>
      <c r="N10" s="7">
        <f t="shared" si="0"/>
        <v>13.524000000000001</v>
      </c>
      <c r="O10" s="7">
        <f t="shared" si="0"/>
        <v>1280.1099999999999</v>
      </c>
      <c r="P10" s="7">
        <f t="shared" si="0"/>
        <v>1035.289</v>
      </c>
      <c r="Q10" s="7">
        <f t="shared" si="0"/>
        <v>57.062000000000005</v>
      </c>
      <c r="R10" s="8">
        <f>H10/C10*100</f>
        <v>67.920811454150808</v>
      </c>
      <c r="S10" s="8">
        <f>M10/H10*100</f>
        <v>94.013552852025057</v>
      </c>
    </row>
    <row r="11" spans="1:19" ht="20.25" customHeight="1" x14ac:dyDescent="0.25">
      <c r="A11" s="2"/>
      <c r="B11" s="12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"/>
      <c r="S11" s="1"/>
    </row>
    <row r="12" spans="1:19" s="3" customFormat="1" ht="63.75" customHeight="1" x14ac:dyDescent="0.25">
      <c r="A12" s="2">
        <v>1</v>
      </c>
      <c r="B12" s="14" t="s">
        <v>22</v>
      </c>
      <c r="C12" s="15">
        <f>SUM(D12:G12)</f>
        <v>2522.5</v>
      </c>
      <c r="D12" s="15">
        <v>0</v>
      </c>
      <c r="E12" s="15">
        <v>1675.1</v>
      </c>
      <c r="F12" s="15">
        <v>838.9</v>
      </c>
      <c r="G12" s="15">
        <v>8.5</v>
      </c>
      <c r="H12" s="15">
        <f>SUM(I12:L12)</f>
        <v>1798.6000000000001</v>
      </c>
      <c r="I12" s="15">
        <v>0</v>
      </c>
      <c r="J12" s="15">
        <v>1248.3</v>
      </c>
      <c r="K12" s="15">
        <v>516.1</v>
      </c>
      <c r="L12" s="15">
        <v>34.200000000000003</v>
      </c>
      <c r="M12" s="15">
        <f t="shared" ref="M12:M17" si="1">SUM(N12:Q12)</f>
        <v>1798.6000000000001</v>
      </c>
      <c r="N12" s="15">
        <v>0</v>
      </c>
      <c r="O12" s="15">
        <v>1248.3</v>
      </c>
      <c r="P12" s="15">
        <v>516.1</v>
      </c>
      <c r="Q12" s="15">
        <v>34.200000000000003</v>
      </c>
      <c r="R12" s="13">
        <f t="shared" ref="R12:R21" si="2">H12/C12*100</f>
        <v>71.302279484638262</v>
      </c>
      <c r="S12" s="13">
        <f t="shared" ref="S12:S22" si="3">M12/H12*100</f>
        <v>100</v>
      </c>
    </row>
    <row r="13" spans="1:19" s="3" customFormat="1" ht="72" x14ac:dyDescent="0.25">
      <c r="A13" s="2">
        <v>2</v>
      </c>
      <c r="B13" s="16" t="s">
        <v>24</v>
      </c>
      <c r="C13" s="19">
        <f>SUM(D13:G13)</f>
        <v>20</v>
      </c>
      <c r="D13" s="18">
        <v>0</v>
      </c>
      <c r="E13" s="19">
        <v>18</v>
      </c>
      <c r="F13" s="19">
        <v>2</v>
      </c>
      <c r="G13" s="18">
        <v>0</v>
      </c>
      <c r="H13" s="19">
        <f>SUM(I13:L13)</f>
        <v>2</v>
      </c>
      <c r="I13" s="18">
        <v>0</v>
      </c>
      <c r="J13" s="18">
        <v>0</v>
      </c>
      <c r="K13" s="19">
        <v>2</v>
      </c>
      <c r="L13" s="18">
        <v>0</v>
      </c>
      <c r="M13" s="17">
        <f t="shared" si="1"/>
        <v>0</v>
      </c>
      <c r="N13" s="18">
        <v>0</v>
      </c>
      <c r="O13" s="18">
        <v>0</v>
      </c>
      <c r="P13" s="18">
        <v>0</v>
      </c>
      <c r="Q13" s="18">
        <v>0</v>
      </c>
      <c r="R13" s="13">
        <f t="shared" si="2"/>
        <v>10</v>
      </c>
      <c r="S13" s="13">
        <f t="shared" si="3"/>
        <v>0</v>
      </c>
    </row>
    <row r="14" spans="1:19" s="3" customFormat="1" ht="72" x14ac:dyDescent="0.25">
      <c r="A14" s="2">
        <v>3</v>
      </c>
      <c r="B14" s="16" t="s">
        <v>18</v>
      </c>
      <c r="C14" s="17">
        <f t="shared" ref="C14:C19" si="4">SUM(D14:G14)</f>
        <v>98.2</v>
      </c>
      <c r="D14" s="17">
        <v>0</v>
      </c>
      <c r="E14" s="18">
        <v>0</v>
      </c>
      <c r="F14" s="17">
        <v>98.2</v>
      </c>
      <c r="G14" s="17">
        <v>0</v>
      </c>
      <c r="H14" s="19">
        <f t="shared" ref="H14:H17" si="5">SUM(I14:L14)</f>
        <v>68.930000000000007</v>
      </c>
      <c r="I14" s="17">
        <v>0</v>
      </c>
      <c r="J14" s="17">
        <v>0</v>
      </c>
      <c r="K14" s="19">
        <v>68.930000000000007</v>
      </c>
      <c r="L14" s="17">
        <v>0</v>
      </c>
      <c r="M14" s="19">
        <f t="shared" si="1"/>
        <v>68.930000000000007</v>
      </c>
      <c r="N14" s="17">
        <v>0</v>
      </c>
      <c r="O14" s="17">
        <v>0</v>
      </c>
      <c r="P14" s="19">
        <v>68.930000000000007</v>
      </c>
      <c r="Q14" s="17">
        <v>0</v>
      </c>
      <c r="R14" s="13">
        <f t="shared" si="2"/>
        <v>70.193482688391043</v>
      </c>
      <c r="S14" s="13">
        <f t="shared" si="3"/>
        <v>100</v>
      </c>
    </row>
    <row r="15" spans="1:19" s="3" customFormat="1" ht="86.25" x14ac:dyDescent="0.25">
      <c r="A15" s="2">
        <v>4</v>
      </c>
      <c r="B15" s="16" t="s">
        <v>31</v>
      </c>
      <c r="C15" s="19">
        <f t="shared" si="4"/>
        <v>167.94499999999999</v>
      </c>
      <c r="D15" s="17">
        <v>0</v>
      </c>
      <c r="E15" s="19">
        <v>18.173999999999999</v>
      </c>
      <c r="F15" s="19">
        <v>125.73099999999999</v>
      </c>
      <c r="G15" s="19">
        <v>24.04</v>
      </c>
      <c r="H15" s="19">
        <f>SUM(I15:L15)</f>
        <v>110.18</v>
      </c>
      <c r="I15" s="17">
        <v>0.08</v>
      </c>
      <c r="J15" s="20">
        <v>13.2</v>
      </c>
      <c r="K15" s="19">
        <v>86.4</v>
      </c>
      <c r="L15" s="19">
        <v>10.5</v>
      </c>
      <c r="M15" s="19">
        <f t="shared" si="1"/>
        <v>110.18</v>
      </c>
      <c r="N15" s="20">
        <v>0.08</v>
      </c>
      <c r="O15" s="19">
        <v>13.2</v>
      </c>
      <c r="P15" s="19">
        <v>86.4</v>
      </c>
      <c r="Q15" s="19">
        <v>10.5</v>
      </c>
      <c r="R15" s="13">
        <f t="shared" si="2"/>
        <v>65.604811098871664</v>
      </c>
      <c r="S15" s="13">
        <f t="shared" si="3"/>
        <v>100</v>
      </c>
    </row>
    <row r="16" spans="1:19" s="3" customFormat="1" ht="57.75" x14ac:dyDescent="0.25">
      <c r="A16" s="2">
        <v>5</v>
      </c>
      <c r="B16" s="16" t="s">
        <v>25</v>
      </c>
      <c r="C16" s="17">
        <f>SUM(D16:G16)</f>
        <v>361.8</v>
      </c>
      <c r="D16" s="17">
        <v>0</v>
      </c>
      <c r="E16" s="17">
        <v>0</v>
      </c>
      <c r="F16" s="17">
        <v>361.8</v>
      </c>
      <c r="G16" s="17">
        <v>0</v>
      </c>
      <c r="H16" s="17">
        <f t="shared" si="5"/>
        <v>345.3</v>
      </c>
      <c r="I16" s="17">
        <v>0</v>
      </c>
      <c r="J16" s="17">
        <v>0</v>
      </c>
      <c r="K16" s="19">
        <v>345.3</v>
      </c>
      <c r="L16" s="17">
        <v>0</v>
      </c>
      <c r="M16" s="19">
        <f t="shared" si="1"/>
        <v>220.4</v>
      </c>
      <c r="N16" s="38">
        <v>0</v>
      </c>
      <c r="O16" s="17">
        <v>0</v>
      </c>
      <c r="P16" s="19">
        <v>220.4</v>
      </c>
      <c r="Q16" s="17">
        <v>0</v>
      </c>
      <c r="R16" s="13">
        <f t="shared" si="2"/>
        <v>95.439469320066337</v>
      </c>
      <c r="S16" s="13">
        <f>M16/H16*100</f>
        <v>63.828554879814661</v>
      </c>
    </row>
    <row r="17" spans="1:19" s="22" customFormat="1" ht="57.75" x14ac:dyDescent="0.25">
      <c r="A17" s="2">
        <v>6</v>
      </c>
      <c r="B17" s="16" t="s">
        <v>17</v>
      </c>
      <c r="C17" s="17">
        <f t="shared" si="4"/>
        <v>33.9</v>
      </c>
      <c r="D17" s="17">
        <v>0</v>
      </c>
      <c r="E17" s="17">
        <v>0</v>
      </c>
      <c r="F17" s="17">
        <v>33.9</v>
      </c>
      <c r="G17" s="17">
        <v>0</v>
      </c>
      <c r="H17" s="17">
        <f t="shared" si="5"/>
        <v>0</v>
      </c>
      <c r="I17" s="18">
        <v>0</v>
      </c>
      <c r="J17" s="17">
        <v>0</v>
      </c>
      <c r="K17" s="17">
        <v>0</v>
      </c>
      <c r="L17" s="17">
        <v>0</v>
      </c>
      <c r="M17" s="18">
        <f t="shared" si="1"/>
        <v>0</v>
      </c>
      <c r="N17" s="17">
        <v>0</v>
      </c>
      <c r="O17" s="17">
        <v>0</v>
      </c>
      <c r="P17" s="17">
        <v>0</v>
      </c>
      <c r="Q17" s="17">
        <v>0</v>
      </c>
      <c r="R17" s="21">
        <f>H17/C17*100</f>
        <v>0</v>
      </c>
      <c r="S17" s="13" t="s">
        <v>23</v>
      </c>
    </row>
    <row r="18" spans="1:19" s="3" customFormat="1" ht="86.25" x14ac:dyDescent="0.25">
      <c r="A18" s="2">
        <v>7</v>
      </c>
      <c r="B18" s="16" t="s">
        <v>26</v>
      </c>
      <c r="C18" s="17">
        <f t="shared" si="4"/>
        <v>431.6</v>
      </c>
      <c r="D18" s="17">
        <v>0</v>
      </c>
      <c r="E18" s="18">
        <v>0</v>
      </c>
      <c r="F18" s="19">
        <v>148</v>
      </c>
      <c r="G18" s="17">
        <v>283.60000000000002</v>
      </c>
      <c r="H18" s="19">
        <f t="shared" ref="H18:H20" si="6">SUM(I18:L18)</f>
        <v>120.25</v>
      </c>
      <c r="I18" s="17">
        <v>0</v>
      </c>
      <c r="J18" s="17">
        <v>0</v>
      </c>
      <c r="K18" s="19">
        <v>120.25</v>
      </c>
      <c r="L18" s="17">
        <v>0</v>
      </c>
      <c r="M18" s="19">
        <f t="shared" ref="M18:M20" si="7">SUM(N18:Q18)</f>
        <v>120.25</v>
      </c>
      <c r="N18" s="17">
        <v>0</v>
      </c>
      <c r="O18" s="17">
        <v>0</v>
      </c>
      <c r="P18" s="19">
        <v>120.25</v>
      </c>
      <c r="Q18" s="17">
        <v>0</v>
      </c>
      <c r="R18" s="13">
        <f t="shared" si="2"/>
        <v>27.861445783132528</v>
      </c>
      <c r="S18" s="13">
        <f t="shared" si="3"/>
        <v>100</v>
      </c>
    </row>
    <row r="19" spans="1:19" s="3" customFormat="1" ht="99.75" x14ac:dyDescent="0.25">
      <c r="A19" s="2">
        <v>8</v>
      </c>
      <c r="B19" s="23" t="s">
        <v>16</v>
      </c>
      <c r="C19" s="17">
        <f t="shared" si="4"/>
        <v>21.8</v>
      </c>
      <c r="D19" s="24">
        <v>0</v>
      </c>
      <c r="E19" s="24">
        <v>0</v>
      </c>
      <c r="F19" s="24">
        <v>21.8</v>
      </c>
      <c r="G19" s="24">
        <v>0</v>
      </c>
      <c r="H19" s="19">
        <f t="shared" si="6"/>
        <v>17.7</v>
      </c>
      <c r="I19" s="24">
        <v>0</v>
      </c>
      <c r="J19" s="24">
        <v>0</v>
      </c>
      <c r="K19" s="25">
        <v>17.7</v>
      </c>
      <c r="L19" s="24">
        <v>0</v>
      </c>
      <c r="M19" s="19">
        <f t="shared" si="7"/>
        <v>17.7</v>
      </c>
      <c r="N19" s="24">
        <v>0</v>
      </c>
      <c r="O19" s="24">
        <v>0</v>
      </c>
      <c r="P19" s="25">
        <v>17.7</v>
      </c>
      <c r="Q19" s="24">
        <v>0</v>
      </c>
      <c r="R19" s="13">
        <f>H19/C19*100</f>
        <v>81.192660550458712</v>
      </c>
      <c r="S19" s="13">
        <f>M19/H19*100</f>
        <v>100</v>
      </c>
    </row>
    <row r="20" spans="1:19" s="22" customFormat="1" ht="71.25" x14ac:dyDescent="0.25">
      <c r="A20" s="2">
        <v>9</v>
      </c>
      <c r="B20" s="23" t="s">
        <v>19</v>
      </c>
      <c r="C20" s="17">
        <f>SUM(D20:G20)</f>
        <v>33.073999999999998</v>
      </c>
      <c r="D20" s="26">
        <v>10.584</v>
      </c>
      <c r="E20" s="26">
        <v>20.446000000000002</v>
      </c>
      <c r="F20" s="26">
        <v>2.044</v>
      </c>
      <c r="G20" s="24">
        <v>0</v>
      </c>
      <c r="H20" s="27">
        <f t="shared" si="6"/>
        <v>44.082000000000001</v>
      </c>
      <c r="I20" s="24">
        <v>17.335999999999999</v>
      </c>
      <c r="J20" s="24">
        <v>24.812999999999999</v>
      </c>
      <c r="K20" s="24">
        <v>1.9330000000000001</v>
      </c>
      <c r="L20" s="24">
        <v>0</v>
      </c>
      <c r="M20" s="17">
        <f t="shared" si="7"/>
        <v>33.504000000000005</v>
      </c>
      <c r="N20" s="24">
        <v>13.444000000000001</v>
      </c>
      <c r="O20" s="24">
        <v>18.61</v>
      </c>
      <c r="P20" s="24">
        <v>1.45</v>
      </c>
      <c r="Q20" s="24">
        <v>0</v>
      </c>
      <c r="R20" s="13">
        <f>H20/C20*100</f>
        <v>133.28294128318316</v>
      </c>
      <c r="S20" s="13">
        <f>M20/H20*100</f>
        <v>76.003811079352118</v>
      </c>
    </row>
    <row r="21" spans="1:19" s="3" customFormat="1" ht="57.75" x14ac:dyDescent="0.25">
      <c r="A21" s="2">
        <v>10</v>
      </c>
      <c r="B21" s="16" t="s">
        <v>15</v>
      </c>
      <c r="C21" s="17">
        <f>SUM(D21:G21)</f>
        <v>6.4530000000000003</v>
      </c>
      <c r="D21" s="17">
        <v>0</v>
      </c>
      <c r="E21" s="17">
        <v>0</v>
      </c>
      <c r="F21" s="17">
        <v>6.4530000000000003</v>
      </c>
      <c r="G21" s="17">
        <v>0</v>
      </c>
      <c r="H21" s="17">
        <f>SUM(I21:L21)</f>
        <v>4.34</v>
      </c>
      <c r="I21" s="17">
        <v>0</v>
      </c>
      <c r="J21" s="17">
        <v>0</v>
      </c>
      <c r="K21" s="17">
        <v>4.34</v>
      </c>
      <c r="L21" s="17">
        <v>0</v>
      </c>
      <c r="M21" s="17">
        <f>SUM(N21:Q21)</f>
        <v>3.88</v>
      </c>
      <c r="N21" s="17">
        <v>0</v>
      </c>
      <c r="O21" s="17">
        <v>0</v>
      </c>
      <c r="P21" s="17">
        <v>3.88</v>
      </c>
      <c r="Q21" s="17">
        <v>0</v>
      </c>
      <c r="R21" s="13">
        <f t="shared" si="2"/>
        <v>67.255540058887334</v>
      </c>
      <c r="S21" s="13">
        <f t="shared" si="3"/>
        <v>89.400921658986178</v>
      </c>
    </row>
    <row r="22" spans="1:19" s="3" customFormat="1" ht="99.75" x14ac:dyDescent="0.25">
      <c r="A22" s="2">
        <v>11</v>
      </c>
      <c r="B22" s="23" t="s">
        <v>14</v>
      </c>
      <c r="C22" s="17">
        <f t="shared" ref="C22" si="8">SUM(D22:G22)</f>
        <v>0.17599999999999999</v>
      </c>
      <c r="D22" s="24">
        <v>0</v>
      </c>
      <c r="E22" s="24">
        <v>0</v>
      </c>
      <c r="F22" s="24">
        <v>0.17599999999999999</v>
      </c>
      <c r="G22" s="24">
        <v>0</v>
      </c>
      <c r="H22" s="17">
        <f t="shared" ref="H22:H23" si="9">SUM(I22:L22)</f>
        <v>0.05</v>
      </c>
      <c r="I22" s="24">
        <v>0</v>
      </c>
      <c r="J22" s="24">
        <v>0</v>
      </c>
      <c r="K22" s="24">
        <v>0.05</v>
      </c>
      <c r="L22" s="24">
        <v>0</v>
      </c>
      <c r="M22" s="17">
        <f t="shared" ref="M22:M23" si="10">SUM(N22:Q22)</f>
        <v>0.05</v>
      </c>
      <c r="N22" s="24">
        <v>0</v>
      </c>
      <c r="O22" s="24">
        <v>0</v>
      </c>
      <c r="P22" s="24">
        <v>0.05</v>
      </c>
      <c r="Q22" s="24">
        <v>0</v>
      </c>
      <c r="R22" s="13">
        <f>H22/C22*100</f>
        <v>28.40909090909091</v>
      </c>
      <c r="S22" s="13">
        <f t="shared" si="3"/>
        <v>100</v>
      </c>
    </row>
    <row r="23" spans="1:19" s="3" customFormat="1" ht="138.75" customHeight="1" x14ac:dyDescent="0.25">
      <c r="A23" s="2">
        <v>12</v>
      </c>
      <c r="B23" s="23" t="s">
        <v>27</v>
      </c>
      <c r="C23" s="19">
        <f>SUM(D23:G23)</f>
        <v>39.132800000000003</v>
      </c>
      <c r="D23" s="24">
        <v>0</v>
      </c>
      <c r="E23" s="24">
        <v>0</v>
      </c>
      <c r="F23" s="25">
        <v>0.42280000000000001</v>
      </c>
      <c r="G23" s="25">
        <v>38.71</v>
      </c>
      <c r="H23" s="19">
        <f t="shared" si="9"/>
        <v>26.484000000000002</v>
      </c>
      <c r="I23" s="24">
        <v>0</v>
      </c>
      <c r="J23" s="24">
        <v>0</v>
      </c>
      <c r="K23" s="25">
        <v>0.129</v>
      </c>
      <c r="L23" s="25">
        <v>26.355</v>
      </c>
      <c r="M23" s="19">
        <f t="shared" si="10"/>
        <v>12.491</v>
      </c>
      <c r="N23" s="24">
        <v>0</v>
      </c>
      <c r="O23" s="24">
        <v>0</v>
      </c>
      <c r="P23" s="25">
        <v>0.129</v>
      </c>
      <c r="Q23" s="25">
        <v>12.362</v>
      </c>
      <c r="R23" s="13">
        <f t="shared" ref="R23" si="11">H23/C23*100</f>
        <v>67.677242620001635</v>
      </c>
      <c r="S23" s="25">
        <f>M23/H23*100</f>
        <v>47.164325630569401</v>
      </c>
    </row>
  </sheetData>
  <mergeCells count="17">
    <mergeCell ref="R6:R9"/>
    <mergeCell ref="S6:S9"/>
    <mergeCell ref="C7:G7"/>
    <mergeCell ref="H7:L7"/>
    <mergeCell ref="M7:Q7"/>
    <mergeCell ref="C8:C9"/>
    <mergeCell ref="D8:G8"/>
    <mergeCell ref="H8:H9"/>
    <mergeCell ref="I8:L8"/>
    <mergeCell ref="M8:M9"/>
    <mergeCell ref="C2:P2"/>
    <mergeCell ref="C3:P3"/>
    <mergeCell ref="C4:P4"/>
    <mergeCell ref="A6:A9"/>
    <mergeCell ref="B6:B9"/>
    <mergeCell ref="C6:Q6"/>
    <mergeCell ref="N8:Q8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 </vt:lpstr>
      <vt:lpstr>Лист2</vt:lpstr>
      <vt:lpstr>Лист3</vt:lpstr>
      <vt:lpstr>'СВОД '!Заголовки_для_печати</vt:lpstr>
      <vt:lpstr>'СВОД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2017-10-30T10:52:47Z</dcterms:modified>
</cp:coreProperties>
</file>