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11955" tabRatio="805"/>
  </bookViews>
  <sheets>
    <sheet name="План работы" sheetId="2" r:id="rId1"/>
    <sheet name="Перечень ОУ для НОКО" sheetId="1" r:id="rId2"/>
    <sheet name="Анкета для родителей" sheetId="3" r:id="rId3"/>
    <sheet name="Анализ сайтов" sheetId="4" r:id="rId4"/>
    <sheet name="Форма сведения" sheetId="5" r:id="rId5"/>
    <sheet name="Визуализация" sheetId="6" r:id="rId6"/>
    <sheet name="Для сайта" sheetId="7" r:id="rId7"/>
  </sheets>
  <definedNames>
    <definedName name="_GoBack" localSheetId="0">'План работы'!$D$7</definedName>
    <definedName name="_xlnm._FilterDatabase" localSheetId="6" hidden="1">'Для сайта'!$A$1:$U$59</definedName>
  </definedNames>
  <calcPr calcId="144525"/>
</workbook>
</file>

<file path=xl/calcChain.xml><?xml version="1.0" encoding="utf-8"?>
<calcChain xmlns="http://schemas.openxmlformats.org/spreadsheetml/2006/main">
  <c r="U42" i="7" l="1"/>
  <c r="U56" i="7"/>
  <c r="U59" i="7"/>
  <c r="U47" i="7"/>
  <c r="U44" i="7"/>
  <c r="U20" i="7"/>
  <c r="U22" i="7"/>
  <c r="U29" i="7"/>
  <c r="U34" i="7"/>
  <c r="U48" i="7"/>
  <c r="U8" i="7"/>
  <c r="U33" i="7"/>
  <c r="U28" i="7"/>
  <c r="U55" i="7"/>
  <c r="U57" i="7"/>
  <c r="U50" i="7"/>
  <c r="U49" i="7"/>
  <c r="U9" i="7"/>
  <c r="U51" i="7"/>
  <c r="U45" i="7"/>
  <c r="U53" i="7"/>
  <c r="U52" i="7"/>
  <c r="U11" i="7"/>
  <c r="U46" i="7"/>
  <c r="U16" i="7"/>
  <c r="U43" i="7"/>
  <c r="U32" i="7"/>
  <c r="U40" i="7"/>
  <c r="U58" i="7"/>
  <c r="U19" i="7"/>
  <c r="U36" i="7"/>
  <c r="U7" i="7"/>
  <c r="U39" i="7"/>
  <c r="U27" i="7"/>
  <c r="U15" i="7"/>
  <c r="U13" i="7"/>
  <c r="U3" i="7"/>
  <c r="U25" i="7"/>
  <c r="U26" i="7"/>
  <c r="U2" i="7"/>
  <c r="U5" i="7"/>
  <c r="U6" i="7"/>
  <c r="U10" i="7"/>
  <c r="U30" i="7"/>
  <c r="U12" i="7"/>
  <c r="U21" i="7"/>
  <c r="U17" i="7"/>
  <c r="U41" i="7"/>
  <c r="U31" i="7"/>
  <c r="U14" i="7"/>
  <c r="U23" i="7"/>
  <c r="U18" i="7"/>
  <c r="U38" i="7"/>
  <c r="U4" i="7"/>
  <c r="U24" i="7"/>
  <c r="U37" i="7"/>
  <c r="U35" i="7"/>
  <c r="U54" i="7"/>
  <c r="H107" i="3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C40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C39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C38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C37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C36" i="5"/>
  <c r="X101" i="3" l="1"/>
  <c r="V27" i="5" s="1"/>
  <c r="V54" i="5" s="1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F101" i="3"/>
  <c r="D27" i="5" s="1"/>
  <c r="D54" i="5" s="1"/>
  <c r="G101" i="3"/>
  <c r="E27" i="5" s="1"/>
  <c r="E54" i="5" s="1"/>
  <c r="H101" i="3"/>
  <c r="F27" i="5" s="1"/>
  <c r="F54" i="5" s="1"/>
  <c r="I101" i="3"/>
  <c r="G27" i="5" s="1"/>
  <c r="G54" i="5" s="1"/>
  <c r="J101" i="3"/>
  <c r="H27" i="5" s="1"/>
  <c r="H54" i="5" s="1"/>
  <c r="K101" i="3"/>
  <c r="I27" i="5" s="1"/>
  <c r="I54" i="5" s="1"/>
  <c r="L101" i="3"/>
  <c r="J27" i="5" s="1"/>
  <c r="J54" i="5" s="1"/>
  <c r="M101" i="3"/>
  <c r="K27" i="5" s="1"/>
  <c r="K54" i="5" s="1"/>
  <c r="N101" i="3"/>
  <c r="L27" i="5" s="1"/>
  <c r="L54" i="5" s="1"/>
  <c r="O101" i="3"/>
  <c r="M27" i="5" s="1"/>
  <c r="M54" i="5" s="1"/>
  <c r="P101" i="3"/>
  <c r="N27" i="5" s="1"/>
  <c r="N54" i="5" s="1"/>
  <c r="Q101" i="3"/>
  <c r="O27" i="5" s="1"/>
  <c r="O54" i="5" s="1"/>
  <c r="R101" i="3"/>
  <c r="P27" i="5" s="1"/>
  <c r="P54" i="5" s="1"/>
  <c r="S101" i="3"/>
  <c r="Q27" i="5" s="1"/>
  <c r="Q54" i="5" s="1"/>
  <c r="T101" i="3"/>
  <c r="R27" i="5" s="1"/>
  <c r="R54" i="5" s="1"/>
  <c r="U101" i="3"/>
  <c r="S27" i="5" s="1"/>
  <c r="S54" i="5" s="1"/>
  <c r="V101" i="3"/>
  <c r="T27" i="5" s="1"/>
  <c r="T54" i="5" s="1"/>
  <c r="W101" i="3"/>
  <c r="U27" i="5" s="1"/>
  <c r="U54" i="5" s="1"/>
  <c r="Y101" i="3"/>
  <c r="W27" i="5" s="1"/>
  <c r="W54" i="5" s="1"/>
  <c r="Z101" i="3"/>
  <c r="X27" i="5" s="1"/>
  <c r="X54" i="5" s="1"/>
  <c r="AA101" i="3"/>
  <c r="Y27" i="5" s="1"/>
  <c r="Y54" i="5" s="1"/>
  <c r="AB101" i="3"/>
  <c r="Z27" i="5" s="1"/>
  <c r="Z54" i="5" s="1"/>
  <c r="AC101" i="3"/>
  <c r="AA27" i="5" s="1"/>
  <c r="AA54" i="5" s="1"/>
  <c r="AD101" i="3"/>
  <c r="AB27" i="5" s="1"/>
  <c r="AB54" i="5" s="1"/>
  <c r="AE101" i="3"/>
  <c r="AC27" i="5" s="1"/>
  <c r="AC54" i="5" s="1"/>
  <c r="AF101" i="3"/>
  <c r="AD27" i="5" s="1"/>
  <c r="AD54" i="5" s="1"/>
  <c r="AG101" i="3"/>
  <c r="AE27" i="5" s="1"/>
  <c r="AE54" i="5" s="1"/>
  <c r="AH101" i="3"/>
  <c r="AF27" i="5" s="1"/>
  <c r="AF54" i="5" s="1"/>
  <c r="AI101" i="3"/>
  <c r="AG27" i="5" s="1"/>
  <c r="AG54" i="5" s="1"/>
  <c r="AJ101" i="3"/>
  <c r="AH27" i="5" s="1"/>
  <c r="AH54" i="5" s="1"/>
  <c r="AK101" i="3"/>
  <c r="AI27" i="5" s="1"/>
  <c r="AI54" i="5" s="1"/>
  <c r="AL101" i="3"/>
  <c r="AJ27" i="5" s="1"/>
  <c r="AJ54" i="5" s="1"/>
  <c r="AM101" i="3"/>
  <c r="AK27" i="5" s="1"/>
  <c r="AK54" i="5" s="1"/>
  <c r="AN101" i="3"/>
  <c r="AL27" i="5" s="1"/>
  <c r="AL54" i="5" s="1"/>
  <c r="AO101" i="3"/>
  <c r="AM27" i="5" s="1"/>
  <c r="AM54" i="5" s="1"/>
  <c r="AP101" i="3"/>
  <c r="AN27" i="5" s="1"/>
  <c r="AN54" i="5" s="1"/>
  <c r="AQ101" i="3"/>
  <c r="AO27" i="5" s="1"/>
  <c r="AO54" i="5" s="1"/>
  <c r="AR101" i="3"/>
  <c r="AP27" i="5" s="1"/>
  <c r="AP54" i="5" s="1"/>
  <c r="AS101" i="3"/>
  <c r="AQ27" i="5" s="1"/>
  <c r="AQ54" i="5" s="1"/>
  <c r="AT101" i="3"/>
  <c r="AR27" i="5" s="1"/>
  <c r="AR54" i="5" s="1"/>
  <c r="AU101" i="3"/>
  <c r="AS27" i="5" s="1"/>
  <c r="AS54" i="5" s="1"/>
  <c r="AV101" i="3"/>
  <c r="AT27" i="5" s="1"/>
  <c r="AT54" i="5" s="1"/>
  <c r="AW101" i="3"/>
  <c r="AU27" i="5" s="1"/>
  <c r="AU54" i="5" s="1"/>
  <c r="AX101" i="3"/>
  <c r="AV27" i="5" s="1"/>
  <c r="AV54" i="5" s="1"/>
  <c r="AY101" i="3"/>
  <c r="AW27" i="5" s="1"/>
  <c r="AW54" i="5" s="1"/>
  <c r="AZ101" i="3"/>
  <c r="AX27" i="5" s="1"/>
  <c r="AX54" i="5" s="1"/>
  <c r="BA101" i="3"/>
  <c r="AY27" i="5" s="1"/>
  <c r="AY54" i="5" s="1"/>
  <c r="BB101" i="3"/>
  <c r="AZ27" i="5" s="1"/>
  <c r="AZ54" i="5" s="1"/>
  <c r="BC101" i="3"/>
  <c r="BA27" i="5" s="1"/>
  <c r="BA54" i="5" s="1"/>
  <c r="BD101" i="3"/>
  <c r="BB27" i="5" s="1"/>
  <c r="BB54" i="5" s="1"/>
  <c r="BE101" i="3"/>
  <c r="BC27" i="5" s="1"/>
  <c r="BC54" i="5" s="1"/>
  <c r="BF101" i="3"/>
  <c r="BD27" i="5" s="1"/>
  <c r="BD54" i="5" s="1"/>
  <c r="BG101" i="3"/>
  <c r="BE27" i="5" s="1"/>
  <c r="BE54" i="5" s="1"/>
  <c r="BH101" i="3"/>
  <c r="BF27" i="5" s="1"/>
  <c r="BF54" i="5" s="1"/>
  <c r="BI101" i="3"/>
  <c r="BG27" i="5" s="1"/>
  <c r="BG54" i="5" s="1"/>
  <c r="BJ101" i="3"/>
  <c r="BH27" i="5" s="1"/>
  <c r="BH54" i="5" s="1"/>
  <c r="E101" i="3"/>
  <c r="C27" i="5" s="1"/>
  <c r="C54" i="5" s="1"/>
  <c r="C31" i="5" l="1"/>
  <c r="C58" i="5" s="1"/>
  <c r="C30" i="5"/>
  <c r="C57" i="5" s="1"/>
  <c r="C29" i="5"/>
  <c r="C56" i="5" s="1"/>
  <c r="C28" i="5"/>
  <c r="C55" i="5" s="1"/>
  <c r="F118" i="3"/>
  <c r="D31" i="5" s="1"/>
  <c r="D58" i="5" s="1"/>
  <c r="G118" i="3"/>
  <c r="E31" i="5" s="1"/>
  <c r="E58" i="5" s="1"/>
  <c r="H118" i="3"/>
  <c r="F31" i="5" s="1"/>
  <c r="F58" i="5" s="1"/>
  <c r="I118" i="3"/>
  <c r="G31" i="5" s="1"/>
  <c r="G58" i="5" s="1"/>
  <c r="J118" i="3"/>
  <c r="H31" i="5" s="1"/>
  <c r="H58" i="5" s="1"/>
  <c r="K118" i="3"/>
  <c r="I31" i="5" s="1"/>
  <c r="I58" i="5" s="1"/>
  <c r="L118" i="3"/>
  <c r="J31" i="5" s="1"/>
  <c r="J58" i="5" s="1"/>
  <c r="M118" i="3"/>
  <c r="K31" i="5" s="1"/>
  <c r="K58" i="5" s="1"/>
  <c r="N118" i="3"/>
  <c r="L31" i="5" s="1"/>
  <c r="L58" i="5" s="1"/>
  <c r="O118" i="3"/>
  <c r="M31" i="5" s="1"/>
  <c r="M58" i="5" s="1"/>
  <c r="P118" i="3"/>
  <c r="N31" i="5" s="1"/>
  <c r="N58" i="5" s="1"/>
  <c r="Q118" i="3"/>
  <c r="O31" i="5" s="1"/>
  <c r="O58" i="5" s="1"/>
  <c r="R118" i="3"/>
  <c r="P31" i="5" s="1"/>
  <c r="P58" i="5" s="1"/>
  <c r="S118" i="3"/>
  <c r="Q31" i="5" s="1"/>
  <c r="Q58" i="5" s="1"/>
  <c r="T118" i="3"/>
  <c r="R31" i="5" s="1"/>
  <c r="R58" i="5" s="1"/>
  <c r="U118" i="3"/>
  <c r="S31" i="5" s="1"/>
  <c r="S58" i="5" s="1"/>
  <c r="V118" i="3"/>
  <c r="T31" i="5" s="1"/>
  <c r="T58" i="5" s="1"/>
  <c r="W118" i="3"/>
  <c r="U31" i="5" s="1"/>
  <c r="U58" i="5" s="1"/>
  <c r="V31" i="5"/>
  <c r="V58" i="5" s="1"/>
  <c r="Y118" i="3"/>
  <c r="W31" i="5" s="1"/>
  <c r="W58" i="5" s="1"/>
  <c r="Z118" i="3"/>
  <c r="X31" i="5" s="1"/>
  <c r="X58" i="5" s="1"/>
  <c r="AA118" i="3"/>
  <c r="Y31" i="5" s="1"/>
  <c r="Y58" i="5" s="1"/>
  <c r="AB118" i="3"/>
  <c r="Z31" i="5" s="1"/>
  <c r="Z58" i="5" s="1"/>
  <c r="AC118" i="3"/>
  <c r="AA31" i="5" s="1"/>
  <c r="AA58" i="5" s="1"/>
  <c r="AD118" i="3"/>
  <c r="AB31" i="5" s="1"/>
  <c r="AB58" i="5" s="1"/>
  <c r="AE118" i="3"/>
  <c r="AC31" i="5" s="1"/>
  <c r="AC58" i="5" s="1"/>
  <c r="AF118" i="3"/>
  <c r="AD31" i="5" s="1"/>
  <c r="AD58" i="5" s="1"/>
  <c r="AG118" i="3"/>
  <c r="AE31" i="5" s="1"/>
  <c r="AE58" i="5" s="1"/>
  <c r="AH118" i="3"/>
  <c r="AF31" i="5" s="1"/>
  <c r="AF58" i="5" s="1"/>
  <c r="AI118" i="3"/>
  <c r="AG31" i="5" s="1"/>
  <c r="AG58" i="5" s="1"/>
  <c r="AJ118" i="3"/>
  <c r="AH31" i="5" s="1"/>
  <c r="AH58" i="5" s="1"/>
  <c r="AK118" i="3"/>
  <c r="AI31" i="5" s="1"/>
  <c r="AI58" i="5" s="1"/>
  <c r="AL118" i="3"/>
  <c r="AJ31" i="5" s="1"/>
  <c r="AJ58" i="5" s="1"/>
  <c r="AM118" i="3"/>
  <c r="AK31" i="5" s="1"/>
  <c r="AK58" i="5" s="1"/>
  <c r="AN118" i="3"/>
  <c r="AL31" i="5" s="1"/>
  <c r="AL58" i="5" s="1"/>
  <c r="AO118" i="3"/>
  <c r="AM31" i="5" s="1"/>
  <c r="AM58" i="5" s="1"/>
  <c r="AP118" i="3"/>
  <c r="AN31" i="5" s="1"/>
  <c r="AN58" i="5" s="1"/>
  <c r="AQ118" i="3"/>
  <c r="AO31" i="5" s="1"/>
  <c r="AO58" i="5" s="1"/>
  <c r="AR118" i="3"/>
  <c r="AP31" i="5" s="1"/>
  <c r="AP58" i="5" s="1"/>
  <c r="AS118" i="3"/>
  <c r="AQ31" i="5" s="1"/>
  <c r="AQ58" i="5" s="1"/>
  <c r="AT118" i="3"/>
  <c r="AR31" i="5" s="1"/>
  <c r="AR58" i="5" s="1"/>
  <c r="AU118" i="3"/>
  <c r="AS31" i="5" s="1"/>
  <c r="AS58" i="5" s="1"/>
  <c r="AV118" i="3"/>
  <c r="AT31" i="5" s="1"/>
  <c r="AT58" i="5" s="1"/>
  <c r="AW118" i="3"/>
  <c r="AU31" i="5" s="1"/>
  <c r="AU58" i="5" s="1"/>
  <c r="AX118" i="3"/>
  <c r="AV31" i="5" s="1"/>
  <c r="AV58" i="5" s="1"/>
  <c r="AY118" i="3"/>
  <c r="AW31" i="5" s="1"/>
  <c r="AW58" i="5" s="1"/>
  <c r="AZ118" i="3"/>
  <c r="AX31" i="5" s="1"/>
  <c r="AX58" i="5" s="1"/>
  <c r="BA118" i="3"/>
  <c r="AY31" i="5" s="1"/>
  <c r="AY58" i="5" s="1"/>
  <c r="BB118" i="3"/>
  <c r="AZ31" i="5" s="1"/>
  <c r="AZ58" i="5" s="1"/>
  <c r="BC118" i="3"/>
  <c r="BA31" i="5" s="1"/>
  <c r="BA58" i="5" s="1"/>
  <c r="BD118" i="3"/>
  <c r="BB31" i="5" s="1"/>
  <c r="BB58" i="5" s="1"/>
  <c r="BE118" i="3"/>
  <c r="BC31" i="5" s="1"/>
  <c r="BC58" i="5" s="1"/>
  <c r="BF118" i="3"/>
  <c r="BD31" i="5" s="1"/>
  <c r="BD58" i="5" s="1"/>
  <c r="BG118" i="3"/>
  <c r="BE31" i="5" s="1"/>
  <c r="BE58" i="5" s="1"/>
  <c r="BH118" i="3"/>
  <c r="BF31" i="5" s="1"/>
  <c r="BF58" i="5" s="1"/>
  <c r="BI118" i="3"/>
  <c r="BG31" i="5" s="1"/>
  <c r="BG58" i="5" s="1"/>
  <c r="BJ118" i="3"/>
  <c r="BH31" i="5" s="1"/>
  <c r="BH58" i="5" s="1"/>
  <c r="E118" i="3"/>
  <c r="BK118" i="3" s="1"/>
  <c r="F117" i="3"/>
  <c r="D30" i="5" s="1"/>
  <c r="D57" i="5" s="1"/>
  <c r="G117" i="3"/>
  <c r="E30" i="5" s="1"/>
  <c r="E57" i="5" s="1"/>
  <c r="H117" i="3"/>
  <c r="F30" i="5" s="1"/>
  <c r="F57" i="5" s="1"/>
  <c r="I117" i="3"/>
  <c r="G30" i="5" s="1"/>
  <c r="G57" i="5" s="1"/>
  <c r="J117" i="3"/>
  <c r="H30" i="5" s="1"/>
  <c r="H57" i="5" s="1"/>
  <c r="K117" i="3"/>
  <c r="I30" i="5" s="1"/>
  <c r="I57" i="5" s="1"/>
  <c r="L117" i="3"/>
  <c r="J30" i="5" s="1"/>
  <c r="J57" i="5" s="1"/>
  <c r="M117" i="3"/>
  <c r="K30" i="5" s="1"/>
  <c r="K57" i="5" s="1"/>
  <c r="N117" i="3"/>
  <c r="L30" i="5" s="1"/>
  <c r="L57" i="5" s="1"/>
  <c r="O117" i="3"/>
  <c r="M30" i="5" s="1"/>
  <c r="M57" i="5" s="1"/>
  <c r="P117" i="3"/>
  <c r="N30" i="5" s="1"/>
  <c r="N57" i="5" s="1"/>
  <c r="Q117" i="3"/>
  <c r="O30" i="5" s="1"/>
  <c r="O57" i="5" s="1"/>
  <c r="R117" i="3"/>
  <c r="P30" i="5" s="1"/>
  <c r="P57" i="5" s="1"/>
  <c r="S117" i="3"/>
  <c r="Q30" i="5" s="1"/>
  <c r="Q57" i="5" s="1"/>
  <c r="T117" i="3"/>
  <c r="R30" i="5" s="1"/>
  <c r="R57" i="5" s="1"/>
  <c r="U117" i="3"/>
  <c r="S30" i="5" s="1"/>
  <c r="S57" i="5" s="1"/>
  <c r="V117" i="3"/>
  <c r="T30" i="5" s="1"/>
  <c r="T57" i="5" s="1"/>
  <c r="W117" i="3"/>
  <c r="U30" i="5" s="1"/>
  <c r="U57" i="5" s="1"/>
  <c r="V30" i="5"/>
  <c r="V57" i="5" s="1"/>
  <c r="Y117" i="3"/>
  <c r="W30" i="5" s="1"/>
  <c r="W57" i="5" s="1"/>
  <c r="Z117" i="3"/>
  <c r="X30" i="5" s="1"/>
  <c r="X57" i="5" s="1"/>
  <c r="AA117" i="3"/>
  <c r="Y30" i="5" s="1"/>
  <c r="Y57" i="5" s="1"/>
  <c r="AB117" i="3"/>
  <c r="Z30" i="5" s="1"/>
  <c r="Z57" i="5" s="1"/>
  <c r="AC117" i="3"/>
  <c r="AA30" i="5" s="1"/>
  <c r="AA57" i="5" s="1"/>
  <c r="AD117" i="3"/>
  <c r="AB30" i="5" s="1"/>
  <c r="AB57" i="5" s="1"/>
  <c r="AE117" i="3"/>
  <c r="AC30" i="5" s="1"/>
  <c r="AC57" i="5" s="1"/>
  <c r="AF117" i="3"/>
  <c r="AD30" i="5" s="1"/>
  <c r="AD57" i="5" s="1"/>
  <c r="AG117" i="3"/>
  <c r="AE30" i="5" s="1"/>
  <c r="AE57" i="5" s="1"/>
  <c r="AH117" i="3"/>
  <c r="AF30" i="5" s="1"/>
  <c r="AF57" i="5" s="1"/>
  <c r="AI117" i="3"/>
  <c r="AG30" i="5" s="1"/>
  <c r="AG57" i="5" s="1"/>
  <c r="AJ117" i="3"/>
  <c r="AH30" i="5" s="1"/>
  <c r="AH57" i="5" s="1"/>
  <c r="AK117" i="3"/>
  <c r="AI30" i="5" s="1"/>
  <c r="AI57" i="5" s="1"/>
  <c r="AL117" i="3"/>
  <c r="AJ30" i="5" s="1"/>
  <c r="AJ57" i="5" s="1"/>
  <c r="AM117" i="3"/>
  <c r="AK30" i="5" s="1"/>
  <c r="AK57" i="5" s="1"/>
  <c r="AN117" i="3"/>
  <c r="AL30" i="5" s="1"/>
  <c r="AL57" i="5" s="1"/>
  <c r="AO117" i="3"/>
  <c r="AM30" i="5" s="1"/>
  <c r="AM57" i="5" s="1"/>
  <c r="AP117" i="3"/>
  <c r="AN30" i="5" s="1"/>
  <c r="AN57" i="5" s="1"/>
  <c r="AQ117" i="3"/>
  <c r="AO30" i="5" s="1"/>
  <c r="AO57" i="5" s="1"/>
  <c r="AR117" i="3"/>
  <c r="AP30" i="5" s="1"/>
  <c r="AP57" i="5" s="1"/>
  <c r="AS117" i="3"/>
  <c r="AQ30" i="5" s="1"/>
  <c r="AQ57" i="5" s="1"/>
  <c r="AT117" i="3"/>
  <c r="AR30" i="5" s="1"/>
  <c r="AR57" i="5" s="1"/>
  <c r="AU117" i="3"/>
  <c r="AS30" i="5" s="1"/>
  <c r="AS57" i="5" s="1"/>
  <c r="AV117" i="3"/>
  <c r="AT30" i="5" s="1"/>
  <c r="AT57" i="5" s="1"/>
  <c r="AW117" i="3"/>
  <c r="AU30" i="5" s="1"/>
  <c r="AU57" i="5" s="1"/>
  <c r="AX117" i="3"/>
  <c r="AV30" i="5" s="1"/>
  <c r="AV57" i="5" s="1"/>
  <c r="AY117" i="3"/>
  <c r="AW30" i="5" s="1"/>
  <c r="AW57" i="5" s="1"/>
  <c r="AZ117" i="3"/>
  <c r="AX30" i="5" s="1"/>
  <c r="AX57" i="5" s="1"/>
  <c r="BA117" i="3"/>
  <c r="AY30" i="5" s="1"/>
  <c r="AY57" i="5" s="1"/>
  <c r="BB117" i="3"/>
  <c r="AZ30" i="5" s="1"/>
  <c r="AZ57" i="5" s="1"/>
  <c r="BC117" i="3"/>
  <c r="BA30" i="5" s="1"/>
  <c r="BA57" i="5" s="1"/>
  <c r="BD117" i="3"/>
  <c r="BB30" i="5" s="1"/>
  <c r="BB57" i="5" s="1"/>
  <c r="BE117" i="3"/>
  <c r="BC30" i="5" s="1"/>
  <c r="BC57" i="5" s="1"/>
  <c r="BF117" i="3"/>
  <c r="BD30" i="5" s="1"/>
  <c r="BD57" i="5" s="1"/>
  <c r="BG117" i="3"/>
  <c r="BE30" i="5" s="1"/>
  <c r="BE57" i="5" s="1"/>
  <c r="BH117" i="3"/>
  <c r="BF30" i="5" s="1"/>
  <c r="BF57" i="5" s="1"/>
  <c r="BI117" i="3"/>
  <c r="BG30" i="5" s="1"/>
  <c r="BG57" i="5" s="1"/>
  <c r="BJ117" i="3"/>
  <c r="BH30" i="5" s="1"/>
  <c r="BH57" i="5" s="1"/>
  <c r="E117" i="3"/>
  <c r="F116" i="3"/>
  <c r="D29" i="5" s="1"/>
  <c r="D56" i="5" s="1"/>
  <c r="G116" i="3"/>
  <c r="E29" i="5" s="1"/>
  <c r="E56" i="5" s="1"/>
  <c r="H116" i="3"/>
  <c r="F29" i="5" s="1"/>
  <c r="F56" i="5" s="1"/>
  <c r="I116" i="3"/>
  <c r="G29" i="5" s="1"/>
  <c r="G56" i="5" s="1"/>
  <c r="J116" i="3"/>
  <c r="H29" i="5" s="1"/>
  <c r="H56" i="5" s="1"/>
  <c r="K116" i="3"/>
  <c r="I29" i="5" s="1"/>
  <c r="I56" i="5" s="1"/>
  <c r="L116" i="3"/>
  <c r="J29" i="5" s="1"/>
  <c r="J56" i="5" s="1"/>
  <c r="M116" i="3"/>
  <c r="K29" i="5" s="1"/>
  <c r="K56" i="5" s="1"/>
  <c r="N116" i="3"/>
  <c r="L29" i="5" s="1"/>
  <c r="L56" i="5" s="1"/>
  <c r="O116" i="3"/>
  <c r="M29" i="5" s="1"/>
  <c r="M56" i="5" s="1"/>
  <c r="P116" i="3"/>
  <c r="N29" i="5" s="1"/>
  <c r="N56" i="5" s="1"/>
  <c r="Q116" i="3"/>
  <c r="O29" i="5" s="1"/>
  <c r="O56" i="5" s="1"/>
  <c r="R116" i="3"/>
  <c r="P29" i="5" s="1"/>
  <c r="P56" i="5" s="1"/>
  <c r="S116" i="3"/>
  <c r="Q29" i="5" s="1"/>
  <c r="Q56" i="5" s="1"/>
  <c r="T116" i="3"/>
  <c r="R29" i="5" s="1"/>
  <c r="R56" i="5" s="1"/>
  <c r="U116" i="3"/>
  <c r="S29" i="5" s="1"/>
  <c r="S56" i="5" s="1"/>
  <c r="V116" i="3"/>
  <c r="T29" i="5" s="1"/>
  <c r="T56" i="5" s="1"/>
  <c r="W116" i="3"/>
  <c r="U29" i="5" s="1"/>
  <c r="U56" i="5" s="1"/>
  <c r="V29" i="5"/>
  <c r="V56" i="5" s="1"/>
  <c r="Y116" i="3"/>
  <c r="W29" i="5" s="1"/>
  <c r="W56" i="5" s="1"/>
  <c r="Z116" i="3"/>
  <c r="X29" i="5" s="1"/>
  <c r="X56" i="5" s="1"/>
  <c r="AA116" i="3"/>
  <c r="Y29" i="5" s="1"/>
  <c r="Y56" i="5" s="1"/>
  <c r="AB116" i="3"/>
  <c r="Z29" i="5" s="1"/>
  <c r="Z56" i="5" s="1"/>
  <c r="AC116" i="3"/>
  <c r="AA29" i="5" s="1"/>
  <c r="AA56" i="5" s="1"/>
  <c r="AD116" i="3"/>
  <c r="AB29" i="5" s="1"/>
  <c r="AB56" i="5" s="1"/>
  <c r="AE116" i="3"/>
  <c r="AC29" i="5" s="1"/>
  <c r="AC56" i="5" s="1"/>
  <c r="AF116" i="3"/>
  <c r="AD29" i="5" s="1"/>
  <c r="AD56" i="5" s="1"/>
  <c r="AG116" i="3"/>
  <c r="AE29" i="5" s="1"/>
  <c r="AE56" i="5" s="1"/>
  <c r="AH116" i="3"/>
  <c r="AF29" i="5" s="1"/>
  <c r="AF56" i="5" s="1"/>
  <c r="AI116" i="3"/>
  <c r="AG29" i="5" s="1"/>
  <c r="AG56" i="5" s="1"/>
  <c r="AJ116" i="3"/>
  <c r="AH29" i="5" s="1"/>
  <c r="AH56" i="5" s="1"/>
  <c r="AK116" i="3"/>
  <c r="AI29" i="5" s="1"/>
  <c r="AI56" i="5" s="1"/>
  <c r="AL116" i="3"/>
  <c r="AJ29" i="5" s="1"/>
  <c r="AJ56" i="5" s="1"/>
  <c r="AM116" i="3"/>
  <c r="AK29" i="5" s="1"/>
  <c r="AK56" i="5" s="1"/>
  <c r="AN116" i="3"/>
  <c r="AL29" i="5" s="1"/>
  <c r="AL56" i="5" s="1"/>
  <c r="AO116" i="3"/>
  <c r="AM29" i="5" s="1"/>
  <c r="AM56" i="5" s="1"/>
  <c r="AP116" i="3"/>
  <c r="AN29" i="5" s="1"/>
  <c r="AN56" i="5" s="1"/>
  <c r="AQ116" i="3"/>
  <c r="AO29" i="5" s="1"/>
  <c r="AO56" i="5" s="1"/>
  <c r="AR116" i="3"/>
  <c r="AP29" i="5" s="1"/>
  <c r="AP56" i="5" s="1"/>
  <c r="AS116" i="3"/>
  <c r="AQ29" i="5" s="1"/>
  <c r="AQ56" i="5" s="1"/>
  <c r="AT116" i="3"/>
  <c r="AR29" i="5" s="1"/>
  <c r="AR56" i="5" s="1"/>
  <c r="AU116" i="3"/>
  <c r="AS29" i="5" s="1"/>
  <c r="AS56" i="5" s="1"/>
  <c r="AV116" i="3"/>
  <c r="AT29" i="5" s="1"/>
  <c r="AT56" i="5" s="1"/>
  <c r="AW116" i="3"/>
  <c r="AU29" i="5" s="1"/>
  <c r="AU56" i="5" s="1"/>
  <c r="AX116" i="3"/>
  <c r="AV29" i="5" s="1"/>
  <c r="AV56" i="5" s="1"/>
  <c r="AY116" i="3"/>
  <c r="AW29" i="5" s="1"/>
  <c r="AW56" i="5" s="1"/>
  <c r="AZ116" i="3"/>
  <c r="AX29" i="5" s="1"/>
  <c r="AX56" i="5" s="1"/>
  <c r="BA116" i="3"/>
  <c r="AY29" i="5" s="1"/>
  <c r="AY56" i="5" s="1"/>
  <c r="BB116" i="3"/>
  <c r="AZ29" i="5" s="1"/>
  <c r="AZ56" i="5" s="1"/>
  <c r="BC116" i="3"/>
  <c r="BA29" i="5" s="1"/>
  <c r="BA56" i="5" s="1"/>
  <c r="BD116" i="3"/>
  <c r="BB29" i="5" s="1"/>
  <c r="BB56" i="5" s="1"/>
  <c r="BE116" i="3"/>
  <c r="BC29" i="5" s="1"/>
  <c r="BC56" i="5" s="1"/>
  <c r="BF116" i="3"/>
  <c r="BD29" i="5" s="1"/>
  <c r="BD56" i="5" s="1"/>
  <c r="BG116" i="3"/>
  <c r="BE29" i="5" s="1"/>
  <c r="BE56" i="5" s="1"/>
  <c r="BH116" i="3"/>
  <c r="BF29" i="5" s="1"/>
  <c r="BF56" i="5" s="1"/>
  <c r="BI116" i="3"/>
  <c r="BG29" i="5" s="1"/>
  <c r="BG56" i="5" s="1"/>
  <c r="BJ116" i="3"/>
  <c r="BH29" i="5" s="1"/>
  <c r="BH56" i="5" s="1"/>
  <c r="E116" i="3"/>
  <c r="BK116" i="3" s="1"/>
  <c r="F115" i="3"/>
  <c r="D28" i="5" s="1"/>
  <c r="D55" i="5" s="1"/>
  <c r="G115" i="3"/>
  <c r="E28" i="5" s="1"/>
  <c r="E55" i="5" s="1"/>
  <c r="H115" i="3"/>
  <c r="F28" i="5" s="1"/>
  <c r="F55" i="5" s="1"/>
  <c r="I115" i="3"/>
  <c r="G28" i="5" s="1"/>
  <c r="G55" i="5" s="1"/>
  <c r="J115" i="3"/>
  <c r="H28" i="5" s="1"/>
  <c r="H55" i="5" s="1"/>
  <c r="K115" i="3"/>
  <c r="I28" i="5" s="1"/>
  <c r="I55" i="5" s="1"/>
  <c r="L115" i="3"/>
  <c r="J28" i="5" s="1"/>
  <c r="J55" i="5" s="1"/>
  <c r="M115" i="3"/>
  <c r="K28" i="5" s="1"/>
  <c r="K55" i="5" s="1"/>
  <c r="N115" i="3"/>
  <c r="L28" i="5" s="1"/>
  <c r="L55" i="5" s="1"/>
  <c r="O115" i="3"/>
  <c r="M28" i="5" s="1"/>
  <c r="M55" i="5" s="1"/>
  <c r="P115" i="3"/>
  <c r="N28" i="5" s="1"/>
  <c r="N55" i="5" s="1"/>
  <c r="Q115" i="3"/>
  <c r="O28" i="5" s="1"/>
  <c r="O55" i="5" s="1"/>
  <c r="R115" i="3"/>
  <c r="P28" i="5" s="1"/>
  <c r="P55" i="5" s="1"/>
  <c r="S115" i="3"/>
  <c r="Q28" i="5" s="1"/>
  <c r="Q55" i="5" s="1"/>
  <c r="T115" i="3"/>
  <c r="R28" i="5" s="1"/>
  <c r="R55" i="5" s="1"/>
  <c r="U115" i="3"/>
  <c r="S28" i="5" s="1"/>
  <c r="S55" i="5" s="1"/>
  <c r="V115" i="3"/>
  <c r="T28" i="5" s="1"/>
  <c r="T55" i="5" s="1"/>
  <c r="W115" i="3"/>
  <c r="U28" i="5" s="1"/>
  <c r="U55" i="5" s="1"/>
  <c r="V28" i="5"/>
  <c r="V55" i="5" s="1"/>
  <c r="Y115" i="3"/>
  <c r="W28" i="5" s="1"/>
  <c r="W55" i="5" s="1"/>
  <c r="Z115" i="3"/>
  <c r="X28" i="5" s="1"/>
  <c r="X55" i="5" s="1"/>
  <c r="AA115" i="3"/>
  <c r="Y28" i="5" s="1"/>
  <c r="Y55" i="5" s="1"/>
  <c r="AB115" i="3"/>
  <c r="Z28" i="5" s="1"/>
  <c r="Z55" i="5" s="1"/>
  <c r="AC115" i="3"/>
  <c r="AA28" i="5" s="1"/>
  <c r="AA55" i="5" s="1"/>
  <c r="AD115" i="3"/>
  <c r="AB28" i="5" s="1"/>
  <c r="AB55" i="5" s="1"/>
  <c r="AE115" i="3"/>
  <c r="AC28" i="5" s="1"/>
  <c r="AC55" i="5" s="1"/>
  <c r="AF115" i="3"/>
  <c r="AD28" i="5" s="1"/>
  <c r="AD55" i="5" s="1"/>
  <c r="AG115" i="3"/>
  <c r="AE28" i="5" s="1"/>
  <c r="AE55" i="5" s="1"/>
  <c r="AH115" i="3"/>
  <c r="AF28" i="5" s="1"/>
  <c r="AF55" i="5" s="1"/>
  <c r="AI115" i="3"/>
  <c r="AG28" i="5" s="1"/>
  <c r="AG55" i="5" s="1"/>
  <c r="AJ115" i="3"/>
  <c r="AH28" i="5" s="1"/>
  <c r="AH55" i="5" s="1"/>
  <c r="AK115" i="3"/>
  <c r="AI28" i="5" s="1"/>
  <c r="AI55" i="5" s="1"/>
  <c r="AL115" i="3"/>
  <c r="AJ28" i="5" s="1"/>
  <c r="AJ55" i="5" s="1"/>
  <c r="AM115" i="3"/>
  <c r="AK28" i="5" s="1"/>
  <c r="AK55" i="5" s="1"/>
  <c r="AN115" i="3"/>
  <c r="AL28" i="5" s="1"/>
  <c r="AL55" i="5" s="1"/>
  <c r="AO115" i="3"/>
  <c r="AM28" i="5" s="1"/>
  <c r="AM55" i="5" s="1"/>
  <c r="AP115" i="3"/>
  <c r="AN28" i="5" s="1"/>
  <c r="AN55" i="5" s="1"/>
  <c r="AQ115" i="3"/>
  <c r="AO28" i="5" s="1"/>
  <c r="AO55" i="5" s="1"/>
  <c r="AR115" i="3"/>
  <c r="AP28" i="5" s="1"/>
  <c r="AP55" i="5" s="1"/>
  <c r="AS115" i="3"/>
  <c r="AQ28" i="5" s="1"/>
  <c r="AQ55" i="5" s="1"/>
  <c r="AT115" i="3"/>
  <c r="AR28" i="5" s="1"/>
  <c r="AR55" i="5" s="1"/>
  <c r="AU115" i="3"/>
  <c r="AS28" i="5" s="1"/>
  <c r="AS55" i="5" s="1"/>
  <c r="AV115" i="3"/>
  <c r="AT28" i="5" s="1"/>
  <c r="AT55" i="5" s="1"/>
  <c r="AW115" i="3"/>
  <c r="AU28" i="5" s="1"/>
  <c r="AU55" i="5" s="1"/>
  <c r="AX115" i="3"/>
  <c r="AV28" i="5" s="1"/>
  <c r="AV55" i="5" s="1"/>
  <c r="AY115" i="3"/>
  <c r="AW28" i="5" s="1"/>
  <c r="AW55" i="5" s="1"/>
  <c r="AZ115" i="3"/>
  <c r="AX28" i="5" s="1"/>
  <c r="AX55" i="5" s="1"/>
  <c r="BA115" i="3"/>
  <c r="AY28" i="5" s="1"/>
  <c r="AY55" i="5" s="1"/>
  <c r="BB115" i="3"/>
  <c r="AZ28" i="5" s="1"/>
  <c r="AZ55" i="5" s="1"/>
  <c r="BC115" i="3"/>
  <c r="BA28" i="5" s="1"/>
  <c r="BA55" i="5" s="1"/>
  <c r="BD115" i="3"/>
  <c r="BB28" i="5" s="1"/>
  <c r="BB55" i="5" s="1"/>
  <c r="BE115" i="3"/>
  <c r="BC28" i="5" s="1"/>
  <c r="BC55" i="5" s="1"/>
  <c r="BF115" i="3"/>
  <c r="BD28" i="5" s="1"/>
  <c r="BD55" i="5" s="1"/>
  <c r="BG115" i="3"/>
  <c r="BE28" i="5" s="1"/>
  <c r="BE55" i="5" s="1"/>
  <c r="BH115" i="3"/>
  <c r="BF28" i="5" s="1"/>
  <c r="BF55" i="5" s="1"/>
  <c r="BI115" i="3"/>
  <c r="BG28" i="5" s="1"/>
  <c r="BG55" i="5" s="1"/>
  <c r="BJ115" i="3"/>
  <c r="BH28" i="5" s="1"/>
  <c r="BH55" i="5" s="1"/>
  <c r="E115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E114" i="3"/>
  <c r="F113" i="3"/>
  <c r="D26" i="5" s="1"/>
  <c r="G113" i="3"/>
  <c r="E26" i="5" s="1"/>
  <c r="H113" i="3"/>
  <c r="F26" i="5" s="1"/>
  <c r="I113" i="3"/>
  <c r="G26" i="5" s="1"/>
  <c r="J113" i="3"/>
  <c r="H26" i="5" s="1"/>
  <c r="K113" i="3"/>
  <c r="I26" i="5" s="1"/>
  <c r="L113" i="3"/>
  <c r="J26" i="5" s="1"/>
  <c r="M113" i="3"/>
  <c r="K26" i="5" s="1"/>
  <c r="N113" i="3"/>
  <c r="L26" i="5" s="1"/>
  <c r="O113" i="3"/>
  <c r="M26" i="5" s="1"/>
  <c r="P113" i="3"/>
  <c r="N26" i="5" s="1"/>
  <c r="Q113" i="3"/>
  <c r="O26" i="5" s="1"/>
  <c r="R113" i="3"/>
  <c r="P26" i="5" s="1"/>
  <c r="S113" i="3"/>
  <c r="Q26" i="5" s="1"/>
  <c r="T113" i="3"/>
  <c r="R26" i="5" s="1"/>
  <c r="U113" i="3"/>
  <c r="S26" i="5" s="1"/>
  <c r="V113" i="3"/>
  <c r="T26" i="5" s="1"/>
  <c r="W113" i="3"/>
  <c r="U26" i="5" s="1"/>
  <c r="V26" i="5"/>
  <c r="Y113" i="3"/>
  <c r="W26" i="5" s="1"/>
  <c r="Z113" i="3"/>
  <c r="X26" i="5" s="1"/>
  <c r="AA113" i="3"/>
  <c r="Y26" i="5" s="1"/>
  <c r="AB113" i="3"/>
  <c r="Z26" i="5" s="1"/>
  <c r="AC113" i="3"/>
  <c r="AA26" i="5" s="1"/>
  <c r="AD113" i="3"/>
  <c r="AB26" i="5" s="1"/>
  <c r="AE113" i="3"/>
  <c r="AC26" i="5" s="1"/>
  <c r="AF113" i="3"/>
  <c r="AD26" i="5" s="1"/>
  <c r="AG113" i="3"/>
  <c r="AE26" i="5" s="1"/>
  <c r="AH113" i="3"/>
  <c r="AF26" i="5" s="1"/>
  <c r="AI113" i="3"/>
  <c r="AG26" i="5" s="1"/>
  <c r="AJ113" i="3"/>
  <c r="AH26" i="5" s="1"/>
  <c r="AK113" i="3"/>
  <c r="AI26" i="5" s="1"/>
  <c r="AL113" i="3"/>
  <c r="AJ26" i="5" s="1"/>
  <c r="AM113" i="3"/>
  <c r="AK26" i="5" s="1"/>
  <c r="AN113" i="3"/>
  <c r="AL26" i="5" s="1"/>
  <c r="AO113" i="3"/>
  <c r="AM26" i="5" s="1"/>
  <c r="AP113" i="3"/>
  <c r="AN26" i="5" s="1"/>
  <c r="AQ113" i="3"/>
  <c r="AO26" i="5" s="1"/>
  <c r="AR113" i="3"/>
  <c r="AP26" i="5" s="1"/>
  <c r="AS113" i="3"/>
  <c r="AQ26" i="5" s="1"/>
  <c r="AT113" i="3"/>
  <c r="AR26" i="5" s="1"/>
  <c r="AU113" i="3"/>
  <c r="AS26" i="5" s="1"/>
  <c r="AV113" i="3"/>
  <c r="AT26" i="5" s="1"/>
  <c r="AW113" i="3"/>
  <c r="AU26" i="5" s="1"/>
  <c r="AX113" i="3"/>
  <c r="AV26" i="5" s="1"/>
  <c r="AY113" i="3"/>
  <c r="AW26" i="5" s="1"/>
  <c r="AZ113" i="3"/>
  <c r="AX26" i="5" s="1"/>
  <c r="BA113" i="3"/>
  <c r="AY26" i="5" s="1"/>
  <c r="BB113" i="3"/>
  <c r="AZ26" i="5" s="1"/>
  <c r="BC113" i="3"/>
  <c r="BA26" i="5" s="1"/>
  <c r="BD113" i="3"/>
  <c r="BB26" i="5" s="1"/>
  <c r="BE113" i="3"/>
  <c r="BC26" i="5" s="1"/>
  <c r="BF113" i="3"/>
  <c r="BD26" i="5" s="1"/>
  <c r="BG113" i="3"/>
  <c r="BE26" i="5" s="1"/>
  <c r="BH113" i="3"/>
  <c r="BF26" i="5" s="1"/>
  <c r="BI113" i="3"/>
  <c r="BG26" i="5" s="1"/>
  <c r="BJ113" i="3"/>
  <c r="BH26" i="5" s="1"/>
  <c r="E113" i="3"/>
  <c r="F112" i="3"/>
  <c r="D25" i="5" s="1"/>
  <c r="G112" i="3"/>
  <c r="E25" i="5" s="1"/>
  <c r="H112" i="3"/>
  <c r="F25" i="5" s="1"/>
  <c r="I112" i="3"/>
  <c r="G25" i="5" s="1"/>
  <c r="J112" i="3"/>
  <c r="H25" i="5" s="1"/>
  <c r="K112" i="3"/>
  <c r="I25" i="5" s="1"/>
  <c r="L112" i="3"/>
  <c r="J25" i="5" s="1"/>
  <c r="M112" i="3"/>
  <c r="K25" i="5" s="1"/>
  <c r="N112" i="3"/>
  <c r="L25" i="5" s="1"/>
  <c r="O112" i="3"/>
  <c r="M25" i="5" s="1"/>
  <c r="P112" i="3"/>
  <c r="N25" i="5" s="1"/>
  <c r="Q112" i="3"/>
  <c r="O25" i="5" s="1"/>
  <c r="R112" i="3"/>
  <c r="P25" i="5" s="1"/>
  <c r="S112" i="3"/>
  <c r="Q25" i="5" s="1"/>
  <c r="T112" i="3"/>
  <c r="R25" i="5" s="1"/>
  <c r="U112" i="3"/>
  <c r="S25" i="5" s="1"/>
  <c r="V112" i="3"/>
  <c r="T25" i="5" s="1"/>
  <c r="W112" i="3"/>
  <c r="U25" i="5" s="1"/>
  <c r="V25" i="5"/>
  <c r="Y112" i="3"/>
  <c r="W25" i="5" s="1"/>
  <c r="Z112" i="3"/>
  <c r="X25" i="5" s="1"/>
  <c r="AA112" i="3"/>
  <c r="Y25" i="5" s="1"/>
  <c r="AB112" i="3"/>
  <c r="Z25" i="5" s="1"/>
  <c r="AC112" i="3"/>
  <c r="AA25" i="5" s="1"/>
  <c r="AD112" i="3"/>
  <c r="AB25" i="5" s="1"/>
  <c r="AE112" i="3"/>
  <c r="AC25" i="5" s="1"/>
  <c r="AF112" i="3"/>
  <c r="AD25" i="5" s="1"/>
  <c r="AG112" i="3"/>
  <c r="AE25" i="5" s="1"/>
  <c r="AH112" i="3"/>
  <c r="AF25" i="5" s="1"/>
  <c r="AI112" i="3"/>
  <c r="AG25" i="5" s="1"/>
  <c r="AJ112" i="3"/>
  <c r="AH25" i="5" s="1"/>
  <c r="AK112" i="3"/>
  <c r="AI25" i="5" s="1"/>
  <c r="AL112" i="3"/>
  <c r="AJ25" i="5" s="1"/>
  <c r="AM112" i="3"/>
  <c r="AK25" i="5" s="1"/>
  <c r="AN112" i="3"/>
  <c r="AL25" i="5" s="1"/>
  <c r="AO112" i="3"/>
  <c r="AM25" i="5" s="1"/>
  <c r="AP112" i="3"/>
  <c r="AN25" i="5" s="1"/>
  <c r="AQ112" i="3"/>
  <c r="AO25" i="5" s="1"/>
  <c r="AR112" i="3"/>
  <c r="AP25" i="5" s="1"/>
  <c r="AS112" i="3"/>
  <c r="AQ25" i="5" s="1"/>
  <c r="AT112" i="3"/>
  <c r="AR25" i="5" s="1"/>
  <c r="AU112" i="3"/>
  <c r="AS25" i="5" s="1"/>
  <c r="AV112" i="3"/>
  <c r="AT25" i="5" s="1"/>
  <c r="AW112" i="3"/>
  <c r="AU25" i="5" s="1"/>
  <c r="AX112" i="3"/>
  <c r="AV25" i="5" s="1"/>
  <c r="AY112" i="3"/>
  <c r="AW25" i="5" s="1"/>
  <c r="AZ112" i="3"/>
  <c r="AX25" i="5" s="1"/>
  <c r="BA112" i="3"/>
  <c r="AY25" i="5" s="1"/>
  <c r="BB112" i="3"/>
  <c r="AZ25" i="5" s="1"/>
  <c r="BC112" i="3"/>
  <c r="BA25" i="5" s="1"/>
  <c r="BD112" i="3"/>
  <c r="BB25" i="5" s="1"/>
  <c r="BE112" i="3"/>
  <c r="BC25" i="5" s="1"/>
  <c r="BF112" i="3"/>
  <c r="BD25" i="5" s="1"/>
  <c r="BG112" i="3"/>
  <c r="BE25" i="5" s="1"/>
  <c r="BH112" i="3"/>
  <c r="BF25" i="5" s="1"/>
  <c r="BI112" i="3"/>
  <c r="BG25" i="5" s="1"/>
  <c r="BJ112" i="3"/>
  <c r="BH25" i="5" s="1"/>
  <c r="E112" i="3"/>
  <c r="F111" i="3"/>
  <c r="D24" i="5" s="1"/>
  <c r="G111" i="3"/>
  <c r="E24" i="5" s="1"/>
  <c r="H111" i="3"/>
  <c r="F24" i="5" s="1"/>
  <c r="I111" i="3"/>
  <c r="G24" i="5" s="1"/>
  <c r="J111" i="3"/>
  <c r="H24" i="5" s="1"/>
  <c r="K111" i="3"/>
  <c r="I24" i="5" s="1"/>
  <c r="L111" i="3"/>
  <c r="J24" i="5" s="1"/>
  <c r="M111" i="3"/>
  <c r="K24" i="5" s="1"/>
  <c r="N111" i="3"/>
  <c r="L24" i="5" s="1"/>
  <c r="O111" i="3"/>
  <c r="M24" i="5" s="1"/>
  <c r="P111" i="3"/>
  <c r="N24" i="5" s="1"/>
  <c r="Q111" i="3"/>
  <c r="O24" i="5" s="1"/>
  <c r="R111" i="3"/>
  <c r="P24" i="5" s="1"/>
  <c r="S111" i="3"/>
  <c r="Q24" i="5" s="1"/>
  <c r="T111" i="3"/>
  <c r="R24" i="5" s="1"/>
  <c r="U111" i="3"/>
  <c r="S24" i="5" s="1"/>
  <c r="V111" i="3"/>
  <c r="T24" i="5" s="1"/>
  <c r="W111" i="3"/>
  <c r="U24" i="5" s="1"/>
  <c r="V24" i="5"/>
  <c r="Y111" i="3"/>
  <c r="W24" i="5" s="1"/>
  <c r="Z111" i="3"/>
  <c r="X24" i="5" s="1"/>
  <c r="AA111" i="3"/>
  <c r="Y24" i="5" s="1"/>
  <c r="AB111" i="3"/>
  <c r="Z24" i="5" s="1"/>
  <c r="AC111" i="3"/>
  <c r="AA24" i="5" s="1"/>
  <c r="AD111" i="3"/>
  <c r="AB24" i="5" s="1"/>
  <c r="AE111" i="3"/>
  <c r="AC24" i="5" s="1"/>
  <c r="AF111" i="3"/>
  <c r="AD24" i="5" s="1"/>
  <c r="AG111" i="3"/>
  <c r="AE24" i="5" s="1"/>
  <c r="AH111" i="3"/>
  <c r="AF24" i="5" s="1"/>
  <c r="AI111" i="3"/>
  <c r="AG24" i="5" s="1"/>
  <c r="AJ111" i="3"/>
  <c r="AH24" i="5" s="1"/>
  <c r="AK111" i="3"/>
  <c r="AI24" i="5" s="1"/>
  <c r="AL111" i="3"/>
  <c r="AJ24" i="5" s="1"/>
  <c r="AM111" i="3"/>
  <c r="AK24" i="5" s="1"/>
  <c r="AN111" i="3"/>
  <c r="AL24" i="5" s="1"/>
  <c r="AO111" i="3"/>
  <c r="AM24" i="5" s="1"/>
  <c r="AP111" i="3"/>
  <c r="AN24" i="5" s="1"/>
  <c r="AQ111" i="3"/>
  <c r="AO24" i="5" s="1"/>
  <c r="AR111" i="3"/>
  <c r="AP24" i="5" s="1"/>
  <c r="AS111" i="3"/>
  <c r="AQ24" i="5" s="1"/>
  <c r="AT111" i="3"/>
  <c r="AR24" i="5" s="1"/>
  <c r="AU111" i="3"/>
  <c r="AS24" i="5" s="1"/>
  <c r="AV111" i="3"/>
  <c r="AT24" i="5" s="1"/>
  <c r="AW111" i="3"/>
  <c r="AU24" i="5" s="1"/>
  <c r="AX111" i="3"/>
  <c r="AV24" i="5" s="1"/>
  <c r="AY111" i="3"/>
  <c r="AW24" i="5" s="1"/>
  <c r="AZ111" i="3"/>
  <c r="AX24" i="5" s="1"/>
  <c r="BA111" i="3"/>
  <c r="AY24" i="5" s="1"/>
  <c r="BB111" i="3"/>
  <c r="AZ24" i="5" s="1"/>
  <c r="BC111" i="3"/>
  <c r="BA24" i="5" s="1"/>
  <c r="BD111" i="3"/>
  <c r="BB24" i="5" s="1"/>
  <c r="BE111" i="3"/>
  <c r="BC24" i="5" s="1"/>
  <c r="BF111" i="3"/>
  <c r="BD24" i="5" s="1"/>
  <c r="BG111" i="3"/>
  <c r="BE24" i="5" s="1"/>
  <c r="BH111" i="3"/>
  <c r="BF24" i="5" s="1"/>
  <c r="BI111" i="3"/>
  <c r="BG24" i="5" s="1"/>
  <c r="BJ111" i="3"/>
  <c r="BH24" i="5" s="1"/>
  <c r="E111" i="3"/>
  <c r="F110" i="3"/>
  <c r="D23" i="5" s="1"/>
  <c r="G110" i="3"/>
  <c r="E23" i="5" s="1"/>
  <c r="H110" i="3"/>
  <c r="F23" i="5" s="1"/>
  <c r="I110" i="3"/>
  <c r="G23" i="5" s="1"/>
  <c r="J110" i="3"/>
  <c r="H23" i="5" s="1"/>
  <c r="K110" i="3"/>
  <c r="I23" i="5" s="1"/>
  <c r="L110" i="3"/>
  <c r="J23" i="5" s="1"/>
  <c r="M110" i="3"/>
  <c r="K23" i="5" s="1"/>
  <c r="N110" i="3"/>
  <c r="L23" i="5" s="1"/>
  <c r="O110" i="3"/>
  <c r="M23" i="5" s="1"/>
  <c r="P110" i="3"/>
  <c r="N23" i="5" s="1"/>
  <c r="Q110" i="3"/>
  <c r="O23" i="5" s="1"/>
  <c r="R110" i="3"/>
  <c r="P23" i="5" s="1"/>
  <c r="S110" i="3"/>
  <c r="Q23" i="5" s="1"/>
  <c r="T110" i="3"/>
  <c r="R23" i="5" s="1"/>
  <c r="U110" i="3"/>
  <c r="S23" i="5" s="1"/>
  <c r="V110" i="3"/>
  <c r="T23" i="5" s="1"/>
  <c r="W110" i="3"/>
  <c r="U23" i="5" s="1"/>
  <c r="V23" i="5"/>
  <c r="Y110" i="3"/>
  <c r="W23" i="5" s="1"/>
  <c r="Z110" i="3"/>
  <c r="X23" i="5" s="1"/>
  <c r="AA110" i="3"/>
  <c r="Y23" i="5" s="1"/>
  <c r="AB110" i="3"/>
  <c r="Z23" i="5" s="1"/>
  <c r="AC110" i="3"/>
  <c r="AA23" i="5" s="1"/>
  <c r="AD110" i="3"/>
  <c r="AB23" i="5" s="1"/>
  <c r="AE110" i="3"/>
  <c r="AC23" i="5" s="1"/>
  <c r="AF110" i="3"/>
  <c r="AD23" i="5" s="1"/>
  <c r="AG110" i="3"/>
  <c r="AE23" i="5" s="1"/>
  <c r="AH110" i="3"/>
  <c r="AF23" i="5" s="1"/>
  <c r="AI110" i="3"/>
  <c r="AG23" i="5" s="1"/>
  <c r="AJ110" i="3"/>
  <c r="AH23" i="5" s="1"/>
  <c r="AK110" i="3"/>
  <c r="AI23" i="5" s="1"/>
  <c r="AL110" i="3"/>
  <c r="AJ23" i="5" s="1"/>
  <c r="AM110" i="3"/>
  <c r="AK23" i="5" s="1"/>
  <c r="AN110" i="3"/>
  <c r="AL23" i="5" s="1"/>
  <c r="AO110" i="3"/>
  <c r="AM23" i="5" s="1"/>
  <c r="AP110" i="3"/>
  <c r="AN23" i="5" s="1"/>
  <c r="AQ110" i="3"/>
  <c r="AO23" i="5" s="1"/>
  <c r="AR110" i="3"/>
  <c r="AP23" i="5" s="1"/>
  <c r="AS110" i="3"/>
  <c r="AQ23" i="5" s="1"/>
  <c r="AT110" i="3"/>
  <c r="AR23" i="5" s="1"/>
  <c r="AU110" i="3"/>
  <c r="AS23" i="5" s="1"/>
  <c r="AV110" i="3"/>
  <c r="AT23" i="5" s="1"/>
  <c r="AW110" i="3"/>
  <c r="AU23" i="5" s="1"/>
  <c r="AX110" i="3"/>
  <c r="AV23" i="5" s="1"/>
  <c r="AY110" i="3"/>
  <c r="AW23" i="5" s="1"/>
  <c r="AZ110" i="3"/>
  <c r="AX23" i="5" s="1"/>
  <c r="BA110" i="3"/>
  <c r="AY23" i="5" s="1"/>
  <c r="BB110" i="3"/>
  <c r="AZ23" i="5" s="1"/>
  <c r="BC110" i="3"/>
  <c r="BA23" i="5" s="1"/>
  <c r="BD110" i="3"/>
  <c r="BB23" i="5" s="1"/>
  <c r="BE110" i="3"/>
  <c r="BC23" i="5" s="1"/>
  <c r="BF110" i="3"/>
  <c r="BD23" i="5" s="1"/>
  <c r="BG110" i="3"/>
  <c r="BE23" i="5" s="1"/>
  <c r="BH110" i="3"/>
  <c r="BF23" i="5" s="1"/>
  <c r="BI110" i="3"/>
  <c r="BG23" i="5" s="1"/>
  <c r="BJ110" i="3"/>
  <c r="BH23" i="5" s="1"/>
  <c r="E110" i="3"/>
  <c r="F109" i="3"/>
  <c r="D22" i="5" s="1"/>
  <c r="G109" i="3"/>
  <c r="E22" i="5" s="1"/>
  <c r="H109" i="3"/>
  <c r="F22" i="5" s="1"/>
  <c r="I109" i="3"/>
  <c r="G22" i="5" s="1"/>
  <c r="J109" i="3"/>
  <c r="H22" i="5" s="1"/>
  <c r="K109" i="3"/>
  <c r="I22" i="5" s="1"/>
  <c r="L109" i="3"/>
  <c r="J22" i="5" s="1"/>
  <c r="M109" i="3"/>
  <c r="K22" i="5" s="1"/>
  <c r="N109" i="3"/>
  <c r="L22" i="5" s="1"/>
  <c r="O109" i="3"/>
  <c r="M22" i="5" s="1"/>
  <c r="P109" i="3"/>
  <c r="N22" i="5" s="1"/>
  <c r="Q109" i="3"/>
  <c r="O22" i="5" s="1"/>
  <c r="R109" i="3"/>
  <c r="P22" i="5" s="1"/>
  <c r="S109" i="3"/>
  <c r="Q22" i="5" s="1"/>
  <c r="T109" i="3"/>
  <c r="R22" i="5" s="1"/>
  <c r="U109" i="3"/>
  <c r="S22" i="5" s="1"/>
  <c r="V109" i="3"/>
  <c r="T22" i="5" s="1"/>
  <c r="W109" i="3"/>
  <c r="U22" i="5" s="1"/>
  <c r="V22" i="5"/>
  <c r="Y109" i="3"/>
  <c r="W22" i="5" s="1"/>
  <c r="Z109" i="3"/>
  <c r="X22" i="5" s="1"/>
  <c r="AA109" i="3"/>
  <c r="Y22" i="5" s="1"/>
  <c r="AB109" i="3"/>
  <c r="Z22" i="5" s="1"/>
  <c r="AC109" i="3"/>
  <c r="AA22" i="5" s="1"/>
  <c r="AD109" i="3"/>
  <c r="AB22" i="5" s="1"/>
  <c r="AE109" i="3"/>
  <c r="AC22" i="5" s="1"/>
  <c r="AF109" i="3"/>
  <c r="AD22" i="5" s="1"/>
  <c r="AG109" i="3"/>
  <c r="AE22" i="5" s="1"/>
  <c r="AH109" i="3"/>
  <c r="AF22" i="5" s="1"/>
  <c r="AI109" i="3"/>
  <c r="AG22" i="5" s="1"/>
  <c r="AJ109" i="3"/>
  <c r="AH22" i="5" s="1"/>
  <c r="AK109" i="3"/>
  <c r="AI22" i="5" s="1"/>
  <c r="AL109" i="3"/>
  <c r="AJ22" i="5" s="1"/>
  <c r="AM109" i="3"/>
  <c r="AK22" i="5" s="1"/>
  <c r="AN109" i="3"/>
  <c r="AL22" i="5" s="1"/>
  <c r="AO109" i="3"/>
  <c r="AM22" i="5" s="1"/>
  <c r="AP109" i="3"/>
  <c r="AN22" i="5" s="1"/>
  <c r="AQ109" i="3"/>
  <c r="AO22" i="5" s="1"/>
  <c r="AR109" i="3"/>
  <c r="AP22" i="5" s="1"/>
  <c r="AS109" i="3"/>
  <c r="AQ22" i="5" s="1"/>
  <c r="AT109" i="3"/>
  <c r="AR22" i="5" s="1"/>
  <c r="AU109" i="3"/>
  <c r="AS22" i="5" s="1"/>
  <c r="AV109" i="3"/>
  <c r="AT22" i="5" s="1"/>
  <c r="AW109" i="3"/>
  <c r="AU22" i="5" s="1"/>
  <c r="AX109" i="3"/>
  <c r="AV22" i="5" s="1"/>
  <c r="AY109" i="3"/>
  <c r="AW22" i="5" s="1"/>
  <c r="AZ109" i="3"/>
  <c r="AX22" i="5" s="1"/>
  <c r="BA109" i="3"/>
  <c r="AY22" i="5" s="1"/>
  <c r="BB109" i="3"/>
  <c r="AZ22" i="5" s="1"/>
  <c r="BC109" i="3"/>
  <c r="BA22" i="5" s="1"/>
  <c r="BD109" i="3"/>
  <c r="BB22" i="5" s="1"/>
  <c r="BE109" i="3"/>
  <c r="BC22" i="5" s="1"/>
  <c r="BF109" i="3"/>
  <c r="BD22" i="5" s="1"/>
  <c r="BG109" i="3"/>
  <c r="BE22" i="5" s="1"/>
  <c r="BH109" i="3"/>
  <c r="BF22" i="5" s="1"/>
  <c r="BI109" i="3"/>
  <c r="BG22" i="5" s="1"/>
  <c r="BJ109" i="3"/>
  <c r="BH22" i="5" s="1"/>
  <c r="E109" i="3"/>
  <c r="F108" i="3"/>
  <c r="D21" i="5" s="1"/>
  <c r="G108" i="3"/>
  <c r="E21" i="5" s="1"/>
  <c r="H108" i="3"/>
  <c r="F21" i="5" s="1"/>
  <c r="I108" i="3"/>
  <c r="G21" i="5" s="1"/>
  <c r="J108" i="3"/>
  <c r="H21" i="5" s="1"/>
  <c r="K108" i="3"/>
  <c r="I21" i="5" s="1"/>
  <c r="L108" i="3"/>
  <c r="J21" i="5" s="1"/>
  <c r="M108" i="3"/>
  <c r="K21" i="5" s="1"/>
  <c r="N108" i="3"/>
  <c r="L21" i="5" s="1"/>
  <c r="O108" i="3"/>
  <c r="M21" i="5" s="1"/>
  <c r="P108" i="3"/>
  <c r="N21" i="5" s="1"/>
  <c r="Q108" i="3"/>
  <c r="O21" i="5" s="1"/>
  <c r="R108" i="3"/>
  <c r="P21" i="5" s="1"/>
  <c r="S108" i="3"/>
  <c r="Q21" i="5" s="1"/>
  <c r="T108" i="3"/>
  <c r="R21" i="5" s="1"/>
  <c r="U108" i="3"/>
  <c r="S21" i="5" s="1"/>
  <c r="V108" i="3"/>
  <c r="T21" i="5" s="1"/>
  <c r="W108" i="3"/>
  <c r="U21" i="5" s="1"/>
  <c r="V21" i="5"/>
  <c r="Y108" i="3"/>
  <c r="W21" i="5" s="1"/>
  <c r="Z108" i="3"/>
  <c r="X21" i="5" s="1"/>
  <c r="AA108" i="3"/>
  <c r="Y21" i="5" s="1"/>
  <c r="AB108" i="3"/>
  <c r="Z21" i="5" s="1"/>
  <c r="AC108" i="3"/>
  <c r="AA21" i="5" s="1"/>
  <c r="AD108" i="3"/>
  <c r="AB21" i="5" s="1"/>
  <c r="AE108" i="3"/>
  <c r="AC21" i="5" s="1"/>
  <c r="AF108" i="3"/>
  <c r="AD21" i="5" s="1"/>
  <c r="AG108" i="3"/>
  <c r="AE21" i="5" s="1"/>
  <c r="AH108" i="3"/>
  <c r="AF21" i="5" s="1"/>
  <c r="AI108" i="3"/>
  <c r="AG21" i="5" s="1"/>
  <c r="AJ108" i="3"/>
  <c r="AH21" i="5" s="1"/>
  <c r="AK108" i="3"/>
  <c r="AI21" i="5" s="1"/>
  <c r="AL108" i="3"/>
  <c r="AJ21" i="5" s="1"/>
  <c r="AM108" i="3"/>
  <c r="AK21" i="5" s="1"/>
  <c r="AN108" i="3"/>
  <c r="AL21" i="5" s="1"/>
  <c r="AO108" i="3"/>
  <c r="AM21" i="5" s="1"/>
  <c r="AP108" i="3"/>
  <c r="AN21" i="5" s="1"/>
  <c r="AQ108" i="3"/>
  <c r="AO21" i="5" s="1"/>
  <c r="AR108" i="3"/>
  <c r="AP21" i="5" s="1"/>
  <c r="AS108" i="3"/>
  <c r="AQ21" i="5" s="1"/>
  <c r="AT108" i="3"/>
  <c r="AR21" i="5" s="1"/>
  <c r="AU108" i="3"/>
  <c r="AS21" i="5" s="1"/>
  <c r="AV108" i="3"/>
  <c r="AT21" i="5" s="1"/>
  <c r="AW108" i="3"/>
  <c r="AU21" i="5" s="1"/>
  <c r="AX108" i="3"/>
  <c r="AV21" i="5" s="1"/>
  <c r="AY108" i="3"/>
  <c r="AW21" i="5" s="1"/>
  <c r="AZ108" i="3"/>
  <c r="AX21" i="5" s="1"/>
  <c r="BA108" i="3"/>
  <c r="AY21" i="5" s="1"/>
  <c r="BB108" i="3"/>
  <c r="AZ21" i="5" s="1"/>
  <c r="BC108" i="3"/>
  <c r="BA21" i="5" s="1"/>
  <c r="BD108" i="3"/>
  <c r="BB21" i="5" s="1"/>
  <c r="BE108" i="3"/>
  <c r="BC21" i="5" s="1"/>
  <c r="BF108" i="3"/>
  <c r="BD21" i="5" s="1"/>
  <c r="BG108" i="3"/>
  <c r="BE21" i="5" s="1"/>
  <c r="BH108" i="3"/>
  <c r="BF21" i="5" s="1"/>
  <c r="BI108" i="3"/>
  <c r="BG21" i="5" s="1"/>
  <c r="BJ108" i="3"/>
  <c r="BH21" i="5" s="1"/>
  <c r="E108" i="3"/>
  <c r="F107" i="3"/>
  <c r="D20" i="5" s="1"/>
  <c r="G107" i="3"/>
  <c r="E20" i="5" s="1"/>
  <c r="F20" i="5"/>
  <c r="I107" i="3"/>
  <c r="G20" i="5" s="1"/>
  <c r="J107" i="3"/>
  <c r="H20" i="5" s="1"/>
  <c r="K107" i="3"/>
  <c r="I20" i="5" s="1"/>
  <c r="L107" i="3"/>
  <c r="J20" i="5" s="1"/>
  <c r="M107" i="3"/>
  <c r="K20" i="5" s="1"/>
  <c r="N107" i="3"/>
  <c r="L20" i="5" s="1"/>
  <c r="O107" i="3"/>
  <c r="M20" i="5" s="1"/>
  <c r="P107" i="3"/>
  <c r="N20" i="5" s="1"/>
  <c r="Q107" i="3"/>
  <c r="O20" i="5" s="1"/>
  <c r="R107" i="3"/>
  <c r="P20" i="5" s="1"/>
  <c r="S107" i="3"/>
  <c r="Q20" i="5" s="1"/>
  <c r="T107" i="3"/>
  <c r="R20" i="5" s="1"/>
  <c r="U107" i="3"/>
  <c r="S20" i="5" s="1"/>
  <c r="V107" i="3"/>
  <c r="T20" i="5" s="1"/>
  <c r="W107" i="3"/>
  <c r="U20" i="5" s="1"/>
  <c r="V20" i="5"/>
  <c r="Y107" i="3"/>
  <c r="W20" i="5" s="1"/>
  <c r="Z107" i="3"/>
  <c r="X20" i="5" s="1"/>
  <c r="AA107" i="3"/>
  <c r="Y20" i="5" s="1"/>
  <c r="AB107" i="3"/>
  <c r="Z20" i="5" s="1"/>
  <c r="AC107" i="3"/>
  <c r="AA20" i="5" s="1"/>
  <c r="AD107" i="3"/>
  <c r="AB20" i="5" s="1"/>
  <c r="AE107" i="3"/>
  <c r="AC20" i="5" s="1"/>
  <c r="AF107" i="3"/>
  <c r="AD20" i="5" s="1"/>
  <c r="AG107" i="3"/>
  <c r="AE20" i="5" s="1"/>
  <c r="AH107" i="3"/>
  <c r="AF20" i="5" s="1"/>
  <c r="AI107" i="3"/>
  <c r="AG20" i="5" s="1"/>
  <c r="AJ107" i="3"/>
  <c r="AH20" i="5" s="1"/>
  <c r="AK107" i="3"/>
  <c r="AI20" i="5" s="1"/>
  <c r="AL107" i="3"/>
  <c r="AJ20" i="5" s="1"/>
  <c r="AM107" i="3"/>
  <c r="AK20" i="5" s="1"/>
  <c r="AN107" i="3"/>
  <c r="AL20" i="5" s="1"/>
  <c r="AO107" i="3"/>
  <c r="AM20" i="5" s="1"/>
  <c r="AP107" i="3"/>
  <c r="AN20" i="5" s="1"/>
  <c r="AQ107" i="3"/>
  <c r="AO20" i="5" s="1"/>
  <c r="AR107" i="3"/>
  <c r="AP20" i="5" s="1"/>
  <c r="AS107" i="3"/>
  <c r="AQ20" i="5" s="1"/>
  <c r="AT107" i="3"/>
  <c r="AR20" i="5" s="1"/>
  <c r="AU107" i="3"/>
  <c r="AS20" i="5" s="1"/>
  <c r="AV107" i="3"/>
  <c r="AT20" i="5" s="1"/>
  <c r="AW107" i="3"/>
  <c r="AU20" i="5" s="1"/>
  <c r="AX107" i="3"/>
  <c r="AV20" i="5" s="1"/>
  <c r="AY107" i="3"/>
  <c r="AW20" i="5" s="1"/>
  <c r="AZ107" i="3"/>
  <c r="AX20" i="5" s="1"/>
  <c r="BA107" i="3"/>
  <c r="AY20" i="5" s="1"/>
  <c r="BB107" i="3"/>
  <c r="AZ20" i="5" s="1"/>
  <c r="BC107" i="3"/>
  <c r="BA20" i="5" s="1"/>
  <c r="BD107" i="3"/>
  <c r="BB20" i="5" s="1"/>
  <c r="BE107" i="3"/>
  <c r="BC20" i="5" s="1"/>
  <c r="BF107" i="3"/>
  <c r="BD20" i="5" s="1"/>
  <c r="BG107" i="3"/>
  <c r="BE20" i="5" s="1"/>
  <c r="BH107" i="3"/>
  <c r="BF20" i="5" s="1"/>
  <c r="BI107" i="3"/>
  <c r="BG20" i="5" s="1"/>
  <c r="BJ107" i="3"/>
  <c r="BH20" i="5" s="1"/>
  <c r="E107" i="3"/>
  <c r="F106" i="3"/>
  <c r="D19" i="5" s="1"/>
  <c r="G106" i="3"/>
  <c r="E19" i="5" s="1"/>
  <c r="H106" i="3"/>
  <c r="F19" i="5" s="1"/>
  <c r="I106" i="3"/>
  <c r="G19" i="5" s="1"/>
  <c r="J106" i="3"/>
  <c r="H19" i="5" s="1"/>
  <c r="K106" i="3"/>
  <c r="I19" i="5" s="1"/>
  <c r="L106" i="3"/>
  <c r="J19" i="5" s="1"/>
  <c r="M106" i="3"/>
  <c r="K19" i="5" s="1"/>
  <c r="N106" i="3"/>
  <c r="L19" i="5" s="1"/>
  <c r="O106" i="3"/>
  <c r="M19" i="5" s="1"/>
  <c r="P106" i="3"/>
  <c r="N19" i="5" s="1"/>
  <c r="Q106" i="3"/>
  <c r="O19" i="5" s="1"/>
  <c r="R106" i="3"/>
  <c r="P19" i="5" s="1"/>
  <c r="S106" i="3"/>
  <c r="Q19" i="5" s="1"/>
  <c r="T106" i="3"/>
  <c r="R19" i="5" s="1"/>
  <c r="U106" i="3"/>
  <c r="S19" i="5" s="1"/>
  <c r="V106" i="3"/>
  <c r="T19" i="5" s="1"/>
  <c r="W106" i="3"/>
  <c r="U19" i="5" s="1"/>
  <c r="V19" i="5"/>
  <c r="Y106" i="3"/>
  <c r="W19" i="5" s="1"/>
  <c r="Z106" i="3"/>
  <c r="X19" i="5" s="1"/>
  <c r="AA106" i="3"/>
  <c r="Y19" i="5" s="1"/>
  <c r="AB106" i="3"/>
  <c r="Z19" i="5" s="1"/>
  <c r="AC106" i="3"/>
  <c r="AA19" i="5" s="1"/>
  <c r="AD106" i="3"/>
  <c r="AB19" i="5" s="1"/>
  <c r="AE106" i="3"/>
  <c r="AC19" i="5" s="1"/>
  <c r="AF106" i="3"/>
  <c r="AD19" i="5" s="1"/>
  <c r="AG106" i="3"/>
  <c r="AE19" i="5" s="1"/>
  <c r="AH106" i="3"/>
  <c r="AF19" i="5" s="1"/>
  <c r="AI106" i="3"/>
  <c r="AG19" i="5" s="1"/>
  <c r="AJ106" i="3"/>
  <c r="AH19" i="5" s="1"/>
  <c r="AK106" i="3"/>
  <c r="AI19" i="5" s="1"/>
  <c r="AL106" i="3"/>
  <c r="AJ19" i="5" s="1"/>
  <c r="AM106" i="3"/>
  <c r="AK19" i="5" s="1"/>
  <c r="AN106" i="3"/>
  <c r="AL19" i="5" s="1"/>
  <c r="AO106" i="3"/>
  <c r="AM19" i="5" s="1"/>
  <c r="AP106" i="3"/>
  <c r="AN19" i="5" s="1"/>
  <c r="AQ106" i="3"/>
  <c r="AO19" i="5" s="1"/>
  <c r="AR106" i="3"/>
  <c r="AP19" i="5" s="1"/>
  <c r="AS106" i="3"/>
  <c r="AQ19" i="5" s="1"/>
  <c r="AT106" i="3"/>
  <c r="AR19" i="5" s="1"/>
  <c r="AU106" i="3"/>
  <c r="AS19" i="5" s="1"/>
  <c r="AV106" i="3"/>
  <c r="AT19" i="5" s="1"/>
  <c r="AW106" i="3"/>
  <c r="AU19" i="5" s="1"/>
  <c r="AX106" i="3"/>
  <c r="AV19" i="5" s="1"/>
  <c r="AY106" i="3"/>
  <c r="AW19" i="5" s="1"/>
  <c r="AZ106" i="3"/>
  <c r="AX19" i="5" s="1"/>
  <c r="BA106" i="3"/>
  <c r="AY19" i="5" s="1"/>
  <c r="BB106" i="3"/>
  <c r="AZ19" i="5" s="1"/>
  <c r="BC106" i="3"/>
  <c r="BA19" i="5" s="1"/>
  <c r="BD106" i="3"/>
  <c r="BB19" i="5" s="1"/>
  <c r="BE106" i="3"/>
  <c r="BC19" i="5" s="1"/>
  <c r="BF106" i="3"/>
  <c r="BD19" i="5" s="1"/>
  <c r="BG106" i="3"/>
  <c r="BE19" i="5" s="1"/>
  <c r="BH106" i="3"/>
  <c r="BF19" i="5" s="1"/>
  <c r="BI106" i="3"/>
  <c r="BG19" i="5" s="1"/>
  <c r="BJ106" i="3"/>
  <c r="BH19" i="5" s="1"/>
  <c r="E106" i="3"/>
  <c r="F105" i="3"/>
  <c r="D18" i="5" s="1"/>
  <c r="G105" i="3"/>
  <c r="E18" i="5" s="1"/>
  <c r="H105" i="3"/>
  <c r="F18" i="5" s="1"/>
  <c r="I105" i="3"/>
  <c r="G18" i="5" s="1"/>
  <c r="J105" i="3"/>
  <c r="H18" i="5" s="1"/>
  <c r="K105" i="3"/>
  <c r="I18" i="5" s="1"/>
  <c r="L105" i="3"/>
  <c r="J18" i="5" s="1"/>
  <c r="M105" i="3"/>
  <c r="K18" i="5" s="1"/>
  <c r="N105" i="3"/>
  <c r="L18" i="5" s="1"/>
  <c r="O105" i="3"/>
  <c r="M18" i="5" s="1"/>
  <c r="P105" i="3"/>
  <c r="N18" i="5" s="1"/>
  <c r="Q105" i="3"/>
  <c r="O18" i="5" s="1"/>
  <c r="R105" i="3"/>
  <c r="P18" i="5" s="1"/>
  <c r="S105" i="3"/>
  <c r="Q18" i="5" s="1"/>
  <c r="T105" i="3"/>
  <c r="R18" i="5" s="1"/>
  <c r="U105" i="3"/>
  <c r="S18" i="5" s="1"/>
  <c r="V105" i="3"/>
  <c r="T18" i="5" s="1"/>
  <c r="W105" i="3"/>
  <c r="U18" i="5" s="1"/>
  <c r="V18" i="5"/>
  <c r="Y105" i="3"/>
  <c r="W18" i="5" s="1"/>
  <c r="Z105" i="3"/>
  <c r="X18" i="5" s="1"/>
  <c r="AA105" i="3"/>
  <c r="Y18" i="5" s="1"/>
  <c r="AB105" i="3"/>
  <c r="Z18" i="5" s="1"/>
  <c r="AC105" i="3"/>
  <c r="AA18" i="5" s="1"/>
  <c r="AD105" i="3"/>
  <c r="AB18" i="5" s="1"/>
  <c r="AE105" i="3"/>
  <c r="AC18" i="5" s="1"/>
  <c r="AF105" i="3"/>
  <c r="AD18" i="5" s="1"/>
  <c r="AG105" i="3"/>
  <c r="AE18" i="5" s="1"/>
  <c r="AH105" i="3"/>
  <c r="AF18" i="5" s="1"/>
  <c r="AI105" i="3"/>
  <c r="AG18" i="5" s="1"/>
  <c r="AJ105" i="3"/>
  <c r="AH18" i="5" s="1"/>
  <c r="AK105" i="3"/>
  <c r="AI18" i="5" s="1"/>
  <c r="AL105" i="3"/>
  <c r="AJ18" i="5" s="1"/>
  <c r="AM105" i="3"/>
  <c r="AK18" i="5" s="1"/>
  <c r="AN105" i="3"/>
  <c r="AL18" i="5" s="1"/>
  <c r="AO105" i="3"/>
  <c r="AM18" i="5" s="1"/>
  <c r="AP105" i="3"/>
  <c r="AN18" i="5" s="1"/>
  <c r="AQ105" i="3"/>
  <c r="AO18" i="5" s="1"/>
  <c r="AR105" i="3"/>
  <c r="AP18" i="5" s="1"/>
  <c r="AS105" i="3"/>
  <c r="AQ18" i="5" s="1"/>
  <c r="AT105" i="3"/>
  <c r="AR18" i="5" s="1"/>
  <c r="AU105" i="3"/>
  <c r="AS18" i="5" s="1"/>
  <c r="AV105" i="3"/>
  <c r="AT18" i="5" s="1"/>
  <c r="AW105" i="3"/>
  <c r="AU18" i="5" s="1"/>
  <c r="AX105" i="3"/>
  <c r="AV18" i="5" s="1"/>
  <c r="AY105" i="3"/>
  <c r="AW18" i="5" s="1"/>
  <c r="AZ105" i="3"/>
  <c r="AX18" i="5" s="1"/>
  <c r="BA105" i="3"/>
  <c r="AY18" i="5" s="1"/>
  <c r="BB105" i="3"/>
  <c r="AZ18" i="5" s="1"/>
  <c r="BC105" i="3"/>
  <c r="BA18" i="5" s="1"/>
  <c r="BD105" i="3"/>
  <c r="BB18" i="5" s="1"/>
  <c r="BE105" i="3"/>
  <c r="BC18" i="5" s="1"/>
  <c r="BF105" i="3"/>
  <c r="BD18" i="5" s="1"/>
  <c r="BG105" i="3"/>
  <c r="BE18" i="5" s="1"/>
  <c r="BH105" i="3"/>
  <c r="BF18" i="5" s="1"/>
  <c r="BI105" i="3"/>
  <c r="BG18" i="5" s="1"/>
  <c r="BJ105" i="3"/>
  <c r="BH18" i="5" s="1"/>
  <c r="E105" i="3"/>
  <c r="F104" i="3"/>
  <c r="D17" i="5" s="1"/>
  <c r="G104" i="3"/>
  <c r="E17" i="5" s="1"/>
  <c r="H104" i="3"/>
  <c r="F17" i="5" s="1"/>
  <c r="I104" i="3"/>
  <c r="G17" i="5" s="1"/>
  <c r="J104" i="3"/>
  <c r="H17" i="5" s="1"/>
  <c r="K104" i="3"/>
  <c r="I17" i="5" s="1"/>
  <c r="L104" i="3"/>
  <c r="J17" i="5" s="1"/>
  <c r="M104" i="3"/>
  <c r="K17" i="5" s="1"/>
  <c r="N104" i="3"/>
  <c r="L17" i="5" s="1"/>
  <c r="O104" i="3"/>
  <c r="M17" i="5" s="1"/>
  <c r="P104" i="3"/>
  <c r="N17" i="5" s="1"/>
  <c r="Q104" i="3"/>
  <c r="O17" i="5" s="1"/>
  <c r="R104" i="3"/>
  <c r="P17" i="5" s="1"/>
  <c r="S104" i="3"/>
  <c r="Q17" i="5" s="1"/>
  <c r="T104" i="3"/>
  <c r="R17" i="5" s="1"/>
  <c r="U104" i="3"/>
  <c r="S17" i="5" s="1"/>
  <c r="V104" i="3"/>
  <c r="T17" i="5" s="1"/>
  <c r="W104" i="3"/>
  <c r="U17" i="5" s="1"/>
  <c r="V17" i="5"/>
  <c r="Y104" i="3"/>
  <c r="W17" i="5" s="1"/>
  <c r="Z104" i="3"/>
  <c r="X17" i="5" s="1"/>
  <c r="AA104" i="3"/>
  <c r="Y17" i="5" s="1"/>
  <c r="AB104" i="3"/>
  <c r="Z17" i="5" s="1"/>
  <c r="AC104" i="3"/>
  <c r="AA17" i="5" s="1"/>
  <c r="AD104" i="3"/>
  <c r="AB17" i="5" s="1"/>
  <c r="AE104" i="3"/>
  <c r="AC17" i="5" s="1"/>
  <c r="AF104" i="3"/>
  <c r="AD17" i="5" s="1"/>
  <c r="AG104" i="3"/>
  <c r="AE17" i="5" s="1"/>
  <c r="AH104" i="3"/>
  <c r="AF17" i="5" s="1"/>
  <c r="AI104" i="3"/>
  <c r="AG17" i="5" s="1"/>
  <c r="AJ104" i="3"/>
  <c r="AH17" i="5" s="1"/>
  <c r="AK104" i="3"/>
  <c r="AI17" i="5" s="1"/>
  <c r="AL104" i="3"/>
  <c r="AJ17" i="5" s="1"/>
  <c r="AM104" i="3"/>
  <c r="AK17" i="5" s="1"/>
  <c r="AN104" i="3"/>
  <c r="AL17" i="5" s="1"/>
  <c r="AO104" i="3"/>
  <c r="AM17" i="5" s="1"/>
  <c r="AP104" i="3"/>
  <c r="AN17" i="5" s="1"/>
  <c r="AQ104" i="3"/>
  <c r="AO17" i="5" s="1"/>
  <c r="AR104" i="3"/>
  <c r="AP17" i="5" s="1"/>
  <c r="AS104" i="3"/>
  <c r="AQ17" i="5" s="1"/>
  <c r="AT104" i="3"/>
  <c r="AR17" i="5" s="1"/>
  <c r="AU104" i="3"/>
  <c r="AS17" i="5" s="1"/>
  <c r="AV104" i="3"/>
  <c r="AT17" i="5" s="1"/>
  <c r="AW104" i="3"/>
  <c r="AU17" i="5" s="1"/>
  <c r="AX104" i="3"/>
  <c r="AV17" i="5" s="1"/>
  <c r="AY104" i="3"/>
  <c r="AW17" i="5" s="1"/>
  <c r="AZ104" i="3"/>
  <c r="AX17" i="5" s="1"/>
  <c r="BA104" i="3"/>
  <c r="AY17" i="5" s="1"/>
  <c r="BB104" i="3"/>
  <c r="AZ17" i="5" s="1"/>
  <c r="BC104" i="3"/>
  <c r="BA17" i="5" s="1"/>
  <c r="BD104" i="3"/>
  <c r="BB17" i="5" s="1"/>
  <c r="BE104" i="3"/>
  <c r="BC17" i="5" s="1"/>
  <c r="BF104" i="3"/>
  <c r="BD17" i="5" s="1"/>
  <c r="BG104" i="3"/>
  <c r="BE17" i="5" s="1"/>
  <c r="BH104" i="3"/>
  <c r="BF17" i="5" s="1"/>
  <c r="BI104" i="3"/>
  <c r="BG17" i="5" s="1"/>
  <c r="BJ104" i="3"/>
  <c r="BH17" i="5" s="1"/>
  <c r="E104" i="3"/>
  <c r="E103" i="3"/>
  <c r="BJ103" i="3"/>
  <c r="BH16" i="5" s="1"/>
  <c r="F103" i="3"/>
  <c r="D16" i="5" s="1"/>
  <c r="G103" i="3"/>
  <c r="E16" i="5" s="1"/>
  <c r="H103" i="3"/>
  <c r="F16" i="5" s="1"/>
  <c r="I103" i="3"/>
  <c r="G16" i="5" s="1"/>
  <c r="J103" i="3"/>
  <c r="H16" i="5" s="1"/>
  <c r="K103" i="3"/>
  <c r="I16" i="5" s="1"/>
  <c r="L103" i="3"/>
  <c r="J16" i="5" s="1"/>
  <c r="M103" i="3"/>
  <c r="K16" i="5" s="1"/>
  <c r="N103" i="3"/>
  <c r="L16" i="5" s="1"/>
  <c r="O103" i="3"/>
  <c r="M16" i="5" s="1"/>
  <c r="P103" i="3"/>
  <c r="N16" i="5" s="1"/>
  <c r="Q103" i="3"/>
  <c r="O16" i="5" s="1"/>
  <c r="R103" i="3"/>
  <c r="P16" i="5" s="1"/>
  <c r="S103" i="3"/>
  <c r="Q16" i="5" s="1"/>
  <c r="T103" i="3"/>
  <c r="R16" i="5" s="1"/>
  <c r="U103" i="3"/>
  <c r="S16" i="5" s="1"/>
  <c r="V103" i="3"/>
  <c r="T16" i="5" s="1"/>
  <c r="W103" i="3"/>
  <c r="U16" i="5" s="1"/>
  <c r="V16" i="5"/>
  <c r="Y103" i="3"/>
  <c r="W16" i="5" s="1"/>
  <c r="Z103" i="3"/>
  <c r="X16" i="5" s="1"/>
  <c r="AA103" i="3"/>
  <c r="Y16" i="5" s="1"/>
  <c r="AB103" i="3"/>
  <c r="Z16" i="5" s="1"/>
  <c r="AC103" i="3"/>
  <c r="AA16" i="5" s="1"/>
  <c r="AD103" i="3"/>
  <c r="AB16" i="5" s="1"/>
  <c r="AE103" i="3"/>
  <c r="AC16" i="5" s="1"/>
  <c r="AF103" i="3"/>
  <c r="AD16" i="5" s="1"/>
  <c r="AG103" i="3"/>
  <c r="AE16" i="5" s="1"/>
  <c r="AH103" i="3"/>
  <c r="AF16" i="5" s="1"/>
  <c r="AI103" i="3"/>
  <c r="AG16" i="5" s="1"/>
  <c r="AJ103" i="3"/>
  <c r="AH16" i="5" s="1"/>
  <c r="AK103" i="3"/>
  <c r="AI16" i="5" s="1"/>
  <c r="AL103" i="3"/>
  <c r="AJ16" i="5" s="1"/>
  <c r="AM103" i="3"/>
  <c r="AK16" i="5" s="1"/>
  <c r="AN103" i="3"/>
  <c r="AL16" i="5" s="1"/>
  <c r="AO103" i="3"/>
  <c r="AM16" i="5" s="1"/>
  <c r="AP103" i="3"/>
  <c r="AN16" i="5" s="1"/>
  <c r="AQ103" i="3"/>
  <c r="AO16" i="5" s="1"/>
  <c r="AR103" i="3"/>
  <c r="AP16" i="5" s="1"/>
  <c r="AS103" i="3"/>
  <c r="AQ16" i="5" s="1"/>
  <c r="AT103" i="3"/>
  <c r="AR16" i="5" s="1"/>
  <c r="AU103" i="3"/>
  <c r="AS16" i="5" s="1"/>
  <c r="AV103" i="3"/>
  <c r="AT16" i="5" s="1"/>
  <c r="AW103" i="3"/>
  <c r="AU16" i="5" s="1"/>
  <c r="AX103" i="3"/>
  <c r="AV16" i="5" s="1"/>
  <c r="AY103" i="3"/>
  <c r="AW16" i="5" s="1"/>
  <c r="AZ103" i="3"/>
  <c r="AX16" i="5" s="1"/>
  <c r="BA103" i="3"/>
  <c r="AY16" i="5" s="1"/>
  <c r="BB103" i="3"/>
  <c r="AZ16" i="5" s="1"/>
  <c r="BC103" i="3"/>
  <c r="BA16" i="5" s="1"/>
  <c r="BD103" i="3"/>
  <c r="BB16" i="5" s="1"/>
  <c r="BE103" i="3"/>
  <c r="BC16" i="5" s="1"/>
  <c r="BF103" i="3"/>
  <c r="BD16" i="5" s="1"/>
  <c r="BG103" i="3"/>
  <c r="BE16" i="5" s="1"/>
  <c r="BH103" i="3"/>
  <c r="BF16" i="5" s="1"/>
  <c r="BI103" i="3"/>
  <c r="BG16" i="5" s="1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C1" i="5"/>
  <c r="C86" i="4"/>
  <c r="E85" i="4"/>
  <c r="D12" i="5" s="1"/>
  <c r="F85" i="4"/>
  <c r="E12" i="5" s="1"/>
  <c r="G85" i="4"/>
  <c r="F12" i="5" s="1"/>
  <c r="H85" i="4"/>
  <c r="G12" i="5" s="1"/>
  <c r="I85" i="4"/>
  <c r="H12" i="5" s="1"/>
  <c r="J85" i="4"/>
  <c r="I12" i="5" s="1"/>
  <c r="K85" i="4"/>
  <c r="J12" i="5" s="1"/>
  <c r="L85" i="4"/>
  <c r="K12" i="5" s="1"/>
  <c r="M85" i="4"/>
  <c r="L12" i="5" s="1"/>
  <c r="N85" i="4"/>
  <c r="M12" i="5" s="1"/>
  <c r="O85" i="4"/>
  <c r="N12" i="5" s="1"/>
  <c r="P85" i="4"/>
  <c r="O12" i="5" s="1"/>
  <c r="Q85" i="4"/>
  <c r="P12" i="5" s="1"/>
  <c r="R85" i="4"/>
  <c r="Q12" i="5" s="1"/>
  <c r="S85" i="4"/>
  <c r="R12" i="5" s="1"/>
  <c r="T85" i="4"/>
  <c r="S12" i="5" s="1"/>
  <c r="U85" i="4"/>
  <c r="T12" i="5" s="1"/>
  <c r="V85" i="4"/>
  <c r="U12" i="5" s="1"/>
  <c r="W85" i="4"/>
  <c r="V12" i="5" s="1"/>
  <c r="X85" i="4"/>
  <c r="W12" i="5" s="1"/>
  <c r="Y85" i="4"/>
  <c r="X12" i="5" s="1"/>
  <c r="Z85" i="4"/>
  <c r="Y12" i="5" s="1"/>
  <c r="AA85" i="4"/>
  <c r="Z12" i="5" s="1"/>
  <c r="AB85" i="4"/>
  <c r="AA12" i="5" s="1"/>
  <c r="AC85" i="4"/>
  <c r="AB12" i="5" s="1"/>
  <c r="AD85" i="4"/>
  <c r="AC12" i="5" s="1"/>
  <c r="AE85" i="4"/>
  <c r="AD12" i="5" s="1"/>
  <c r="AF85" i="4"/>
  <c r="AE12" i="5" s="1"/>
  <c r="AG85" i="4"/>
  <c r="AF12" i="5" s="1"/>
  <c r="AH85" i="4"/>
  <c r="AG12" i="5" s="1"/>
  <c r="AI85" i="4"/>
  <c r="AH12" i="5" s="1"/>
  <c r="AJ85" i="4"/>
  <c r="AI12" i="5" s="1"/>
  <c r="AK85" i="4"/>
  <c r="AJ12" i="5" s="1"/>
  <c r="AL85" i="4"/>
  <c r="AK12" i="5" s="1"/>
  <c r="AM85" i="4"/>
  <c r="AL12" i="5" s="1"/>
  <c r="AN85" i="4"/>
  <c r="AM12" i="5" s="1"/>
  <c r="AO85" i="4"/>
  <c r="AN12" i="5" s="1"/>
  <c r="AP85" i="4"/>
  <c r="AO12" i="5" s="1"/>
  <c r="AQ85" i="4"/>
  <c r="AP12" i="5" s="1"/>
  <c r="AR85" i="4"/>
  <c r="AQ12" i="5" s="1"/>
  <c r="AS85" i="4"/>
  <c r="AR12" i="5" s="1"/>
  <c r="AT85" i="4"/>
  <c r="AS12" i="5" s="1"/>
  <c r="AU85" i="4"/>
  <c r="AT12" i="5" s="1"/>
  <c r="AV85" i="4"/>
  <c r="AU12" i="5" s="1"/>
  <c r="AW85" i="4"/>
  <c r="AV12" i="5" s="1"/>
  <c r="AX85" i="4"/>
  <c r="AW12" i="5" s="1"/>
  <c r="AY85" i="4"/>
  <c r="AX12" i="5" s="1"/>
  <c r="AZ85" i="4"/>
  <c r="AY12" i="5" s="1"/>
  <c r="BA85" i="4"/>
  <c r="AZ12" i="5" s="1"/>
  <c r="BB85" i="4"/>
  <c r="BA12" i="5" s="1"/>
  <c r="BC85" i="4"/>
  <c r="BB12" i="5" s="1"/>
  <c r="BD85" i="4"/>
  <c r="BC12" i="5" s="1"/>
  <c r="BE85" i="4"/>
  <c r="BD12" i="5" s="1"/>
  <c r="BF85" i="4"/>
  <c r="BE12" i="5" s="1"/>
  <c r="BG85" i="4"/>
  <c r="BF12" i="5" s="1"/>
  <c r="BH85" i="4"/>
  <c r="BG12" i="5" s="1"/>
  <c r="BI85" i="4"/>
  <c r="BH12" i="5" s="1"/>
  <c r="D85" i="4"/>
  <c r="C12" i="5" s="1"/>
  <c r="E76" i="4"/>
  <c r="D11" i="5" s="1"/>
  <c r="F76" i="4"/>
  <c r="E11" i="5" s="1"/>
  <c r="G76" i="4"/>
  <c r="F11" i="5" s="1"/>
  <c r="H76" i="4"/>
  <c r="G11" i="5" s="1"/>
  <c r="I76" i="4"/>
  <c r="H11" i="5" s="1"/>
  <c r="J76" i="4"/>
  <c r="I11" i="5" s="1"/>
  <c r="K76" i="4"/>
  <c r="J11" i="5" s="1"/>
  <c r="L76" i="4"/>
  <c r="K11" i="5" s="1"/>
  <c r="M76" i="4"/>
  <c r="L11" i="5" s="1"/>
  <c r="N76" i="4"/>
  <c r="M11" i="5" s="1"/>
  <c r="O76" i="4"/>
  <c r="N11" i="5" s="1"/>
  <c r="P76" i="4"/>
  <c r="O11" i="5" s="1"/>
  <c r="Q76" i="4"/>
  <c r="P11" i="5" s="1"/>
  <c r="R76" i="4"/>
  <c r="Q11" i="5" s="1"/>
  <c r="S76" i="4"/>
  <c r="R11" i="5" s="1"/>
  <c r="T76" i="4"/>
  <c r="S11" i="5" s="1"/>
  <c r="U76" i="4"/>
  <c r="T11" i="5" s="1"/>
  <c r="V76" i="4"/>
  <c r="U11" i="5" s="1"/>
  <c r="W76" i="4"/>
  <c r="V11" i="5" s="1"/>
  <c r="X76" i="4"/>
  <c r="W11" i="5" s="1"/>
  <c r="Y76" i="4"/>
  <c r="X11" i="5" s="1"/>
  <c r="Z76" i="4"/>
  <c r="Y11" i="5" s="1"/>
  <c r="AA76" i="4"/>
  <c r="Z11" i="5" s="1"/>
  <c r="AB76" i="4"/>
  <c r="AA11" i="5" s="1"/>
  <c r="AC76" i="4"/>
  <c r="AB11" i="5" s="1"/>
  <c r="AD76" i="4"/>
  <c r="AC11" i="5" s="1"/>
  <c r="AE76" i="4"/>
  <c r="AD11" i="5" s="1"/>
  <c r="AF76" i="4"/>
  <c r="AE11" i="5" s="1"/>
  <c r="AG76" i="4"/>
  <c r="AF11" i="5" s="1"/>
  <c r="AH76" i="4"/>
  <c r="AG11" i="5" s="1"/>
  <c r="AI76" i="4"/>
  <c r="AH11" i="5" s="1"/>
  <c r="AJ76" i="4"/>
  <c r="AI11" i="5" s="1"/>
  <c r="AK76" i="4"/>
  <c r="AJ11" i="5" s="1"/>
  <c r="AL76" i="4"/>
  <c r="AK11" i="5" s="1"/>
  <c r="AM76" i="4"/>
  <c r="AL11" i="5" s="1"/>
  <c r="AN76" i="4"/>
  <c r="AM11" i="5" s="1"/>
  <c r="AO76" i="4"/>
  <c r="AN11" i="5" s="1"/>
  <c r="AP76" i="4"/>
  <c r="AO11" i="5" s="1"/>
  <c r="AQ76" i="4"/>
  <c r="AP11" i="5" s="1"/>
  <c r="AR76" i="4"/>
  <c r="AQ11" i="5" s="1"/>
  <c r="AS76" i="4"/>
  <c r="AR11" i="5" s="1"/>
  <c r="AT76" i="4"/>
  <c r="AS11" i="5" s="1"/>
  <c r="AU76" i="4"/>
  <c r="AT11" i="5" s="1"/>
  <c r="AV76" i="4"/>
  <c r="AU11" i="5" s="1"/>
  <c r="AW76" i="4"/>
  <c r="AV11" i="5" s="1"/>
  <c r="AX76" i="4"/>
  <c r="AW11" i="5" s="1"/>
  <c r="AY76" i="4"/>
  <c r="AX11" i="5" s="1"/>
  <c r="AZ76" i="4"/>
  <c r="AY11" i="5" s="1"/>
  <c r="BA76" i="4"/>
  <c r="AZ11" i="5" s="1"/>
  <c r="BB76" i="4"/>
  <c r="BA11" i="5" s="1"/>
  <c r="BC76" i="4"/>
  <c r="BB11" i="5" s="1"/>
  <c r="BD76" i="4"/>
  <c r="BC11" i="5" s="1"/>
  <c r="BE76" i="4"/>
  <c r="BD11" i="5" s="1"/>
  <c r="BF76" i="4"/>
  <c r="BE11" i="5" s="1"/>
  <c r="BG76" i="4"/>
  <c r="BF11" i="5" s="1"/>
  <c r="BH76" i="4"/>
  <c r="BG11" i="5" s="1"/>
  <c r="BI76" i="4"/>
  <c r="BH11" i="5" s="1"/>
  <c r="D76" i="4"/>
  <c r="C11" i="5" s="1"/>
  <c r="E71" i="4"/>
  <c r="D10" i="5" s="1"/>
  <c r="F71" i="4"/>
  <c r="E10" i="5" s="1"/>
  <c r="G71" i="4"/>
  <c r="F10" i="5" s="1"/>
  <c r="H71" i="4"/>
  <c r="G10" i="5" s="1"/>
  <c r="I71" i="4"/>
  <c r="H10" i="5" s="1"/>
  <c r="J71" i="4"/>
  <c r="I10" i="5" s="1"/>
  <c r="K71" i="4"/>
  <c r="J10" i="5" s="1"/>
  <c r="L71" i="4"/>
  <c r="K10" i="5" s="1"/>
  <c r="M71" i="4"/>
  <c r="L10" i="5" s="1"/>
  <c r="N71" i="4"/>
  <c r="M10" i="5" s="1"/>
  <c r="O71" i="4"/>
  <c r="N10" i="5" s="1"/>
  <c r="P71" i="4"/>
  <c r="O10" i="5" s="1"/>
  <c r="Q71" i="4"/>
  <c r="P10" i="5" s="1"/>
  <c r="R71" i="4"/>
  <c r="Q10" i="5" s="1"/>
  <c r="S71" i="4"/>
  <c r="R10" i="5" s="1"/>
  <c r="T71" i="4"/>
  <c r="S10" i="5" s="1"/>
  <c r="U71" i="4"/>
  <c r="T10" i="5" s="1"/>
  <c r="V71" i="4"/>
  <c r="U10" i="5" s="1"/>
  <c r="W71" i="4"/>
  <c r="V10" i="5" s="1"/>
  <c r="X71" i="4"/>
  <c r="W10" i="5" s="1"/>
  <c r="Y71" i="4"/>
  <c r="X10" i="5" s="1"/>
  <c r="Z71" i="4"/>
  <c r="Y10" i="5" s="1"/>
  <c r="AA71" i="4"/>
  <c r="Z10" i="5" s="1"/>
  <c r="AB71" i="4"/>
  <c r="AA10" i="5" s="1"/>
  <c r="AC71" i="4"/>
  <c r="AB10" i="5" s="1"/>
  <c r="AD71" i="4"/>
  <c r="AC10" i="5" s="1"/>
  <c r="AE71" i="4"/>
  <c r="AD10" i="5" s="1"/>
  <c r="AF71" i="4"/>
  <c r="AE10" i="5" s="1"/>
  <c r="AG71" i="4"/>
  <c r="AF10" i="5" s="1"/>
  <c r="AH71" i="4"/>
  <c r="AG10" i="5" s="1"/>
  <c r="AI71" i="4"/>
  <c r="AH10" i="5" s="1"/>
  <c r="AJ71" i="4"/>
  <c r="AI10" i="5" s="1"/>
  <c r="AK71" i="4"/>
  <c r="AJ10" i="5" s="1"/>
  <c r="AL71" i="4"/>
  <c r="AK10" i="5" s="1"/>
  <c r="AM71" i="4"/>
  <c r="AL10" i="5" s="1"/>
  <c r="AN71" i="4"/>
  <c r="AM10" i="5" s="1"/>
  <c r="AO71" i="4"/>
  <c r="AN10" i="5" s="1"/>
  <c r="AP71" i="4"/>
  <c r="AO10" i="5" s="1"/>
  <c r="AQ71" i="4"/>
  <c r="AP10" i="5" s="1"/>
  <c r="AR71" i="4"/>
  <c r="AQ10" i="5" s="1"/>
  <c r="AS71" i="4"/>
  <c r="AR10" i="5" s="1"/>
  <c r="AT71" i="4"/>
  <c r="AS10" i="5" s="1"/>
  <c r="AU71" i="4"/>
  <c r="AT10" i="5" s="1"/>
  <c r="AV71" i="4"/>
  <c r="AU10" i="5" s="1"/>
  <c r="AW71" i="4"/>
  <c r="AV10" i="5" s="1"/>
  <c r="AX71" i="4"/>
  <c r="AW10" i="5" s="1"/>
  <c r="AY71" i="4"/>
  <c r="AX10" i="5" s="1"/>
  <c r="AZ71" i="4"/>
  <c r="AY10" i="5" s="1"/>
  <c r="BA71" i="4"/>
  <c r="AZ10" i="5" s="1"/>
  <c r="BB71" i="4"/>
  <c r="BA10" i="5" s="1"/>
  <c r="BC71" i="4"/>
  <c r="BB10" i="5" s="1"/>
  <c r="BD71" i="4"/>
  <c r="BC10" i="5" s="1"/>
  <c r="BE71" i="4"/>
  <c r="BD10" i="5" s="1"/>
  <c r="BF71" i="4"/>
  <c r="BE10" i="5" s="1"/>
  <c r="BG71" i="4"/>
  <c r="BF10" i="5" s="1"/>
  <c r="BH71" i="4"/>
  <c r="BG10" i="5" s="1"/>
  <c r="BI71" i="4"/>
  <c r="BH10" i="5" s="1"/>
  <c r="D71" i="4"/>
  <c r="C10" i="5" s="1"/>
  <c r="E64" i="4"/>
  <c r="D9" i="5" s="1"/>
  <c r="F64" i="4"/>
  <c r="E9" i="5" s="1"/>
  <c r="G64" i="4"/>
  <c r="F9" i="5" s="1"/>
  <c r="H64" i="4"/>
  <c r="G9" i="5" s="1"/>
  <c r="I64" i="4"/>
  <c r="H9" i="5" s="1"/>
  <c r="J64" i="4"/>
  <c r="I9" i="5" s="1"/>
  <c r="K64" i="4"/>
  <c r="J9" i="5" s="1"/>
  <c r="L64" i="4"/>
  <c r="K9" i="5" s="1"/>
  <c r="M64" i="4"/>
  <c r="L9" i="5" s="1"/>
  <c r="N64" i="4"/>
  <c r="M9" i="5" s="1"/>
  <c r="O64" i="4"/>
  <c r="N9" i="5" s="1"/>
  <c r="P64" i="4"/>
  <c r="O9" i="5" s="1"/>
  <c r="Q64" i="4"/>
  <c r="P9" i="5" s="1"/>
  <c r="R64" i="4"/>
  <c r="Q9" i="5" s="1"/>
  <c r="S64" i="4"/>
  <c r="R9" i="5" s="1"/>
  <c r="T64" i="4"/>
  <c r="S9" i="5" s="1"/>
  <c r="U64" i="4"/>
  <c r="T9" i="5" s="1"/>
  <c r="V64" i="4"/>
  <c r="U9" i="5" s="1"/>
  <c r="W64" i="4"/>
  <c r="V9" i="5" s="1"/>
  <c r="X64" i="4"/>
  <c r="W9" i="5" s="1"/>
  <c r="Y64" i="4"/>
  <c r="X9" i="5" s="1"/>
  <c r="Z64" i="4"/>
  <c r="Y9" i="5" s="1"/>
  <c r="AA64" i="4"/>
  <c r="Z9" i="5" s="1"/>
  <c r="AB64" i="4"/>
  <c r="AA9" i="5" s="1"/>
  <c r="AC64" i="4"/>
  <c r="AB9" i="5" s="1"/>
  <c r="AD64" i="4"/>
  <c r="AC9" i="5" s="1"/>
  <c r="AE64" i="4"/>
  <c r="AD9" i="5" s="1"/>
  <c r="AF64" i="4"/>
  <c r="AE9" i="5" s="1"/>
  <c r="AG64" i="4"/>
  <c r="AF9" i="5" s="1"/>
  <c r="AH64" i="4"/>
  <c r="AG9" i="5" s="1"/>
  <c r="AI64" i="4"/>
  <c r="AH9" i="5" s="1"/>
  <c r="AJ64" i="4"/>
  <c r="AI9" i="5" s="1"/>
  <c r="AK64" i="4"/>
  <c r="AJ9" i="5" s="1"/>
  <c r="AL64" i="4"/>
  <c r="AK9" i="5" s="1"/>
  <c r="AM64" i="4"/>
  <c r="AL9" i="5" s="1"/>
  <c r="AN64" i="4"/>
  <c r="AM9" i="5" s="1"/>
  <c r="AO64" i="4"/>
  <c r="AN9" i="5" s="1"/>
  <c r="AP64" i="4"/>
  <c r="AO9" i="5" s="1"/>
  <c r="AQ64" i="4"/>
  <c r="AP9" i="5" s="1"/>
  <c r="AR64" i="4"/>
  <c r="AQ9" i="5" s="1"/>
  <c r="AS64" i="4"/>
  <c r="AR9" i="5" s="1"/>
  <c r="AT64" i="4"/>
  <c r="AS9" i="5" s="1"/>
  <c r="AU64" i="4"/>
  <c r="AT9" i="5" s="1"/>
  <c r="AV64" i="4"/>
  <c r="AU9" i="5" s="1"/>
  <c r="AW64" i="4"/>
  <c r="AV9" i="5" s="1"/>
  <c r="AX64" i="4"/>
  <c r="AW9" i="5" s="1"/>
  <c r="AY64" i="4"/>
  <c r="AX9" i="5" s="1"/>
  <c r="AZ64" i="4"/>
  <c r="AY9" i="5" s="1"/>
  <c r="BA64" i="4"/>
  <c r="AZ9" i="5" s="1"/>
  <c r="BB64" i="4"/>
  <c r="BA9" i="5" s="1"/>
  <c r="BC64" i="4"/>
  <c r="BB9" i="5" s="1"/>
  <c r="BD64" i="4"/>
  <c r="BC9" i="5" s="1"/>
  <c r="BE64" i="4"/>
  <c r="BD9" i="5" s="1"/>
  <c r="BF64" i="4"/>
  <c r="BE9" i="5" s="1"/>
  <c r="BG64" i="4"/>
  <c r="BF9" i="5" s="1"/>
  <c r="BH64" i="4"/>
  <c r="BG9" i="5" s="1"/>
  <c r="BI64" i="4"/>
  <c r="BH9" i="5" s="1"/>
  <c r="D64" i="4"/>
  <c r="C9" i="5" s="1"/>
  <c r="E56" i="4"/>
  <c r="D8" i="5" s="1"/>
  <c r="F56" i="4"/>
  <c r="E8" i="5" s="1"/>
  <c r="G56" i="4"/>
  <c r="F8" i="5" s="1"/>
  <c r="H56" i="4"/>
  <c r="G8" i="5" s="1"/>
  <c r="I56" i="4"/>
  <c r="H8" i="5" s="1"/>
  <c r="J56" i="4"/>
  <c r="I8" i="5" s="1"/>
  <c r="K56" i="4"/>
  <c r="J8" i="5" s="1"/>
  <c r="L56" i="4"/>
  <c r="K8" i="5" s="1"/>
  <c r="M56" i="4"/>
  <c r="L8" i="5" s="1"/>
  <c r="N56" i="4"/>
  <c r="M8" i="5" s="1"/>
  <c r="O56" i="4"/>
  <c r="N8" i="5" s="1"/>
  <c r="P56" i="4"/>
  <c r="O8" i="5" s="1"/>
  <c r="Q56" i="4"/>
  <c r="P8" i="5" s="1"/>
  <c r="R56" i="4"/>
  <c r="Q8" i="5" s="1"/>
  <c r="S56" i="4"/>
  <c r="R8" i="5" s="1"/>
  <c r="T56" i="4"/>
  <c r="S8" i="5" s="1"/>
  <c r="U56" i="4"/>
  <c r="T8" i="5" s="1"/>
  <c r="V56" i="4"/>
  <c r="U8" i="5" s="1"/>
  <c r="W56" i="4"/>
  <c r="V8" i="5" s="1"/>
  <c r="X56" i="4"/>
  <c r="W8" i="5" s="1"/>
  <c r="Y56" i="4"/>
  <c r="X8" i="5" s="1"/>
  <c r="Z56" i="4"/>
  <c r="Y8" i="5" s="1"/>
  <c r="AA56" i="4"/>
  <c r="Z8" i="5" s="1"/>
  <c r="AB56" i="4"/>
  <c r="AA8" i="5" s="1"/>
  <c r="AC56" i="4"/>
  <c r="AB8" i="5" s="1"/>
  <c r="AD56" i="4"/>
  <c r="AC8" i="5" s="1"/>
  <c r="AE56" i="4"/>
  <c r="AD8" i="5" s="1"/>
  <c r="AF56" i="4"/>
  <c r="AE8" i="5" s="1"/>
  <c r="AG56" i="4"/>
  <c r="AF8" i="5" s="1"/>
  <c r="AH56" i="4"/>
  <c r="AG8" i="5" s="1"/>
  <c r="AI56" i="4"/>
  <c r="AH8" i="5" s="1"/>
  <c r="AJ56" i="4"/>
  <c r="AI8" i="5" s="1"/>
  <c r="AK56" i="4"/>
  <c r="AJ8" i="5" s="1"/>
  <c r="AL56" i="4"/>
  <c r="AK8" i="5" s="1"/>
  <c r="AM56" i="4"/>
  <c r="AL8" i="5" s="1"/>
  <c r="AN56" i="4"/>
  <c r="AM8" i="5" s="1"/>
  <c r="AO56" i="4"/>
  <c r="AN8" i="5" s="1"/>
  <c r="AP56" i="4"/>
  <c r="AO8" i="5" s="1"/>
  <c r="AQ56" i="4"/>
  <c r="AP8" i="5" s="1"/>
  <c r="AR56" i="4"/>
  <c r="AQ8" i="5" s="1"/>
  <c r="AS56" i="4"/>
  <c r="AR8" i="5" s="1"/>
  <c r="AT56" i="4"/>
  <c r="AS8" i="5" s="1"/>
  <c r="AU56" i="4"/>
  <c r="AT8" i="5" s="1"/>
  <c r="AV56" i="4"/>
  <c r="AU8" i="5" s="1"/>
  <c r="AW56" i="4"/>
  <c r="AV8" i="5" s="1"/>
  <c r="AX56" i="4"/>
  <c r="AW8" i="5" s="1"/>
  <c r="AY56" i="4"/>
  <c r="AX8" i="5" s="1"/>
  <c r="AZ56" i="4"/>
  <c r="AY8" i="5" s="1"/>
  <c r="BA56" i="4"/>
  <c r="AZ8" i="5" s="1"/>
  <c r="BB56" i="4"/>
  <c r="BA8" i="5" s="1"/>
  <c r="BC56" i="4"/>
  <c r="BB8" i="5" s="1"/>
  <c r="BD56" i="4"/>
  <c r="BC8" i="5" s="1"/>
  <c r="BE56" i="4"/>
  <c r="BD8" i="5" s="1"/>
  <c r="BF56" i="4"/>
  <c r="BE8" i="5" s="1"/>
  <c r="BG56" i="4"/>
  <c r="BF8" i="5" s="1"/>
  <c r="BH56" i="4"/>
  <c r="BG8" i="5" s="1"/>
  <c r="BI56" i="4"/>
  <c r="BH8" i="5" s="1"/>
  <c r="D56" i="4"/>
  <c r="C8" i="5" s="1"/>
  <c r="E51" i="4"/>
  <c r="D7" i="5" s="1"/>
  <c r="F51" i="4"/>
  <c r="E7" i="5" s="1"/>
  <c r="G51" i="4"/>
  <c r="F7" i="5" s="1"/>
  <c r="H51" i="4"/>
  <c r="G7" i="5" s="1"/>
  <c r="I51" i="4"/>
  <c r="H7" i="5" s="1"/>
  <c r="J51" i="4"/>
  <c r="I7" i="5" s="1"/>
  <c r="K51" i="4"/>
  <c r="J7" i="5" s="1"/>
  <c r="L51" i="4"/>
  <c r="K7" i="5" s="1"/>
  <c r="M51" i="4"/>
  <c r="L7" i="5" s="1"/>
  <c r="N51" i="4"/>
  <c r="M7" i="5" s="1"/>
  <c r="O51" i="4"/>
  <c r="N7" i="5" s="1"/>
  <c r="P51" i="4"/>
  <c r="O7" i="5" s="1"/>
  <c r="Q51" i="4"/>
  <c r="P7" i="5" s="1"/>
  <c r="R51" i="4"/>
  <c r="Q7" i="5" s="1"/>
  <c r="S51" i="4"/>
  <c r="R7" i="5" s="1"/>
  <c r="T51" i="4"/>
  <c r="S7" i="5" s="1"/>
  <c r="U51" i="4"/>
  <c r="T7" i="5" s="1"/>
  <c r="V51" i="4"/>
  <c r="U7" i="5" s="1"/>
  <c r="W51" i="4"/>
  <c r="V7" i="5" s="1"/>
  <c r="X51" i="4"/>
  <c r="W7" i="5" s="1"/>
  <c r="Y51" i="4"/>
  <c r="X7" i="5" s="1"/>
  <c r="Z51" i="4"/>
  <c r="Y7" i="5" s="1"/>
  <c r="AA51" i="4"/>
  <c r="Z7" i="5" s="1"/>
  <c r="AB51" i="4"/>
  <c r="AA7" i="5" s="1"/>
  <c r="AC51" i="4"/>
  <c r="AB7" i="5" s="1"/>
  <c r="AD51" i="4"/>
  <c r="AC7" i="5" s="1"/>
  <c r="AE51" i="4"/>
  <c r="AD7" i="5" s="1"/>
  <c r="AF51" i="4"/>
  <c r="AE7" i="5" s="1"/>
  <c r="AG51" i="4"/>
  <c r="AF7" i="5" s="1"/>
  <c r="AH51" i="4"/>
  <c r="AG7" i="5" s="1"/>
  <c r="AI51" i="4"/>
  <c r="AH7" i="5" s="1"/>
  <c r="AJ51" i="4"/>
  <c r="AI7" i="5" s="1"/>
  <c r="AK51" i="4"/>
  <c r="AJ7" i="5" s="1"/>
  <c r="AL51" i="4"/>
  <c r="AK7" i="5" s="1"/>
  <c r="AM51" i="4"/>
  <c r="AL7" i="5" s="1"/>
  <c r="AN51" i="4"/>
  <c r="AM7" i="5" s="1"/>
  <c r="AO51" i="4"/>
  <c r="AN7" i="5" s="1"/>
  <c r="AP51" i="4"/>
  <c r="AO7" i="5" s="1"/>
  <c r="AQ51" i="4"/>
  <c r="AP7" i="5" s="1"/>
  <c r="AR51" i="4"/>
  <c r="AQ7" i="5" s="1"/>
  <c r="AS51" i="4"/>
  <c r="AR7" i="5" s="1"/>
  <c r="AT51" i="4"/>
  <c r="AS7" i="5" s="1"/>
  <c r="AU51" i="4"/>
  <c r="AT7" i="5" s="1"/>
  <c r="AV51" i="4"/>
  <c r="AU7" i="5" s="1"/>
  <c r="AW51" i="4"/>
  <c r="AV7" i="5" s="1"/>
  <c r="AX51" i="4"/>
  <c r="AW7" i="5" s="1"/>
  <c r="AY51" i="4"/>
  <c r="AX7" i="5" s="1"/>
  <c r="AZ51" i="4"/>
  <c r="AY7" i="5" s="1"/>
  <c r="BA51" i="4"/>
  <c r="AZ7" i="5" s="1"/>
  <c r="BB51" i="4"/>
  <c r="BA7" i="5" s="1"/>
  <c r="BC51" i="4"/>
  <c r="BB7" i="5" s="1"/>
  <c r="BD51" i="4"/>
  <c r="BC7" i="5" s="1"/>
  <c r="BE51" i="4"/>
  <c r="BD7" i="5" s="1"/>
  <c r="BF51" i="4"/>
  <c r="BE7" i="5" s="1"/>
  <c r="BG51" i="4"/>
  <c r="BF7" i="5" s="1"/>
  <c r="BH51" i="4"/>
  <c r="BG7" i="5" s="1"/>
  <c r="BI51" i="4"/>
  <c r="BH7" i="5" s="1"/>
  <c r="D51" i="4"/>
  <c r="C7" i="5" s="1"/>
  <c r="E43" i="4"/>
  <c r="D6" i="5" s="1"/>
  <c r="F43" i="4"/>
  <c r="E6" i="5" s="1"/>
  <c r="G43" i="4"/>
  <c r="F6" i="5" s="1"/>
  <c r="H43" i="4"/>
  <c r="G6" i="5" s="1"/>
  <c r="I43" i="4"/>
  <c r="H6" i="5" s="1"/>
  <c r="J43" i="4"/>
  <c r="I6" i="5" s="1"/>
  <c r="K43" i="4"/>
  <c r="J6" i="5" s="1"/>
  <c r="L43" i="4"/>
  <c r="K6" i="5" s="1"/>
  <c r="M43" i="4"/>
  <c r="L6" i="5" s="1"/>
  <c r="N43" i="4"/>
  <c r="M6" i="5" s="1"/>
  <c r="O43" i="4"/>
  <c r="N6" i="5" s="1"/>
  <c r="P43" i="4"/>
  <c r="O6" i="5" s="1"/>
  <c r="Q43" i="4"/>
  <c r="P6" i="5" s="1"/>
  <c r="R43" i="4"/>
  <c r="Q6" i="5" s="1"/>
  <c r="S43" i="4"/>
  <c r="R6" i="5" s="1"/>
  <c r="T43" i="4"/>
  <c r="S6" i="5" s="1"/>
  <c r="U43" i="4"/>
  <c r="T6" i="5" s="1"/>
  <c r="V43" i="4"/>
  <c r="U6" i="5" s="1"/>
  <c r="W43" i="4"/>
  <c r="V6" i="5" s="1"/>
  <c r="X43" i="4"/>
  <c r="W6" i="5" s="1"/>
  <c r="Y43" i="4"/>
  <c r="X6" i="5" s="1"/>
  <c r="Z43" i="4"/>
  <c r="Y6" i="5" s="1"/>
  <c r="AA43" i="4"/>
  <c r="Z6" i="5" s="1"/>
  <c r="AB43" i="4"/>
  <c r="AA6" i="5" s="1"/>
  <c r="AC43" i="4"/>
  <c r="AB6" i="5" s="1"/>
  <c r="AD43" i="4"/>
  <c r="AC6" i="5" s="1"/>
  <c r="AE43" i="4"/>
  <c r="AD6" i="5" s="1"/>
  <c r="AF43" i="4"/>
  <c r="AE6" i="5" s="1"/>
  <c r="AG43" i="4"/>
  <c r="AF6" i="5" s="1"/>
  <c r="AH43" i="4"/>
  <c r="AG6" i="5" s="1"/>
  <c r="AI43" i="4"/>
  <c r="AH6" i="5" s="1"/>
  <c r="AJ43" i="4"/>
  <c r="AI6" i="5" s="1"/>
  <c r="AK43" i="4"/>
  <c r="AJ6" i="5" s="1"/>
  <c r="AL43" i="4"/>
  <c r="AK6" i="5" s="1"/>
  <c r="AM43" i="4"/>
  <c r="AL6" i="5" s="1"/>
  <c r="AN43" i="4"/>
  <c r="AM6" i="5" s="1"/>
  <c r="AO43" i="4"/>
  <c r="AN6" i="5" s="1"/>
  <c r="AP43" i="4"/>
  <c r="AO6" i="5" s="1"/>
  <c r="AQ43" i="4"/>
  <c r="AP6" i="5" s="1"/>
  <c r="AR43" i="4"/>
  <c r="AQ6" i="5" s="1"/>
  <c r="AS43" i="4"/>
  <c r="AR6" i="5" s="1"/>
  <c r="AT43" i="4"/>
  <c r="AS6" i="5" s="1"/>
  <c r="AU43" i="4"/>
  <c r="AT6" i="5" s="1"/>
  <c r="AV43" i="4"/>
  <c r="AU6" i="5" s="1"/>
  <c r="AW43" i="4"/>
  <c r="AV6" i="5" s="1"/>
  <c r="AX43" i="4"/>
  <c r="AW6" i="5" s="1"/>
  <c r="AY43" i="4"/>
  <c r="AX6" i="5" s="1"/>
  <c r="AZ43" i="4"/>
  <c r="AY6" i="5" s="1"/>
  <c r="BA43" i="4"/>
  <c r="AZ6" i="5" s="1"/>
  <c r="BB43" i="4"/>
  <c r="BA6" i="5" s="1"/>
  <c r="BC43" i="4"/>
  <c r="BB6" i="5" s="1"/>
  <c r="BD43" i="4"/>
  <c r="BC6" i="5" s="1"/>
  <c r="BE43" i="4"/>
  <c r="BD6" i="5" s="1"/>
  <c r="BF43" i="4"/>
  <c r="BE6" i="5" s="1"/>
  <c r="BG43" i="4"/>
  <c r="BF6" i="5" s="1"/>
  <c r="BH43" i="4"/>
  <c r="BG6" i="5" s="1"/>
  <c r="BI43" i="4"/>
  <c r="BH6" i="5" s="1"/>
  <c r="D43" i="4"/>
  <c r="C6" i="5" s="1"/>
  <c r="D32" i="4"/>
  <c r="C5" i="5" s="1"/>
  <c r="E32" i="4"/>
  <c r="D5" i="5" s="1"/>
  <c r="F32" i="4"/>
  <c r="E5" i="5" s="1"/>
  <c r="G32" i="4"/>
  <c r="F5" i="5" s="1"/>
  <c r="H32" i="4"/>
  <c r="G5" i="5" s="1"/>
  <c r="I32" i="4"/>
  <c r="H5" i="5" s="1"/>
  <c r="J32" i="4"/>
  <c r="I5" i="5" s="1"/>
  <c r="K32" i="4"/>
  <c r="J5" i="5" s="1"/>
  <c r="L32" i="4"/>
  <c r="K5" i="5" s="1"/>
  <c r="M32" i="4"/>
  <c r="L5" i="5" s="1"/>
  <c r="N32" i="4"/>
  <c r="M5" i="5" s="1"/>
  <c r="O32" i="4"/>
  <c r="N5" i="5" s="1"/>
  <c r="P32" i="4"/>
  <c r="O5" i="5" s="1"/>
  <c r="Q32" i="4"/>
  <c r="P5" i="5" s="1"/>
  <c r="R32" i="4"/>
  <c r="Q5" i="5" s="1"/>
  <c r="S32" i="4"/>
  <c r="R5" i="5" s="1"/>
  <c r="T32" i="4"/>
  <c r="S5" i="5" s="1"/>
  <c r="U32" i="4"/>
  <c r="T5" i="5" s="1"/>
  <c r="V32" i="4"/>
  <c r="U5" i="5" s="1"/>
  <c r="W32" i="4"/>
  <c r="V5" i="5" s="1"/>
  <c r="X32" i="4"/>
  <c r="W5" i="5" s="1"/>
  <c r="Y32" i="4"/>
  <c r="X5" i="5" s="1"/>
  <c r="Z32" i="4"/>
  <c r="Y5" i="5" s="1"/>
  <c r="AA32" i="4"/>
  <c r="Z5" i="5" s="1"/>
  <c r="AB32" i="4"/>
  <c r="AA5" i="5" s="1"/>
  <c r="AA46" i="5" s="1"/>
  <c r="AC32" i="4"/>
  <c r="AB5" i="5" s="1"/>
  <c r="AB46" i="5" s="1"/>
  <c r="AD32" i="4"/>
  <c r="AC5" i="5" s="1"/>
  <c r="AE32" i="4"/>
  <c r="AD5" i="5" s="1"/>
  <c r="AF32" i="4"/>
  <c r="AE5" i="5" s="1"/>
  <c r="AG32" i="4"/>
  <c r="AF5" i="5" s="1"/>
  <c r="AH32" i="4"/>
  <c r="AG5" i="5" s="1"/>
  <c r="AI32" i="4"/>
  <c r="AH5" i="5" s="1"/>
  <c r="AJ32" i="4"/>
  <c r="AI5" i="5" s="1"/>
  <c r="AK32" i="4"/>
  <c r="AJ5" i="5" s="1"/>
  <c r="AL32" i="4"/>
  <c r="AK5" i="5" s="1"/>
  <c r="AM32" i="4"/>
  <c r="AL5" i="5" s="1"/>
  <c r="AN32" i="4"/>
  <c r="AM5" i="5" s="1"/>
  <c r="AO32" i="4"/>
  <c r="AN5" i="5" s="1"/>
  <c r="AP32" i="4"/>
  <c r="AO5" i="5" s="1"/>
  <c r="AQ32" i="4"/>
  <c r="AP5" i="5" s="1"/>
  <c r="AR32" i="4"/>
  <c r="AQ5" i="5" s="1"/>
  <c r="AS32" i="4"/>
  <c r="AR5" i="5" s="1"/>
  <c r="AT32" i="4"/>
  <c r="AS5" i="5" s="1"/>
  <c r="AU32" i="4"/>
  <c r="AT5" i="5" s="1"/>
  <c r="AV32" i="4"/>
  <c r="AU5" i="5" s="1"/>
  <c r="AW32" i="4"/>
  <c r="AV5" i="5" s="1"/>
  <c r="AX32" i="4"/>
  <c r="AW5" i="5" s="1"/>
  <c r="AY32" i="4"/>
  <c r="AX5" i="5" s="1"/>
  <c r="AZ32" i="4"/>
  <c r="AY5" i="5" s="1"/>
  <c r="BA32" i="4"/>
  <c r="AZ5" i="5" s="1"/>
  <c r="BB32" i="4"/>
  <c r="BA5" i="5" s="1"/>
  <c r="BC32" i="4"/>
  <c r="BB5" i="5" s="1"/>
  <c r="BD32" i="4"/>
  <c r="BC5" i="5" s="1"/>
  <c r="BE32" i="4"/>
  <c r="BD5" i="5" s="1"/>
  <c r="BF32" i="4"/>
  <c r="BE5" i="5" s="1"/>
  <c r="BG32" i="4"/>
  <c r="BF5" i="5" s="1"/>
  <c r="BH32" i="4"/>
  <c r="BG5" i="5" s="1"/>
  <c r="BI32" i="4"/>
  <c r="BH5" i="5" s="1"/>
  <c r="E27" i="4"/>
  <c r="D4" i="5" s="1"/>
  <c r="F27" i="4"/>
  <c r="E4" i="5" s="1"/>
  <c r="G27" i="4"/>
  <c r="F4" i="5" s="1"/>
  <c r="H27" i="4"/>
  <c r="G4" i="5" s="1"/>
  <c r="I27" i="4"/>
  <c r="H4" i="5" s="1"/>
  <c r="J27" i="4"/>
  <c r="I4" i="5" s="1"/>
  <c r="K27" i="4"/>
  <c r="J4" i="5" s="1"/>
  <c r="L27" i="4"/>
  <c r="K4" i="5" s="1"/>
  <c r="M27" i="4"/>
  <c r="L4" i="5" s="1"/>
  <c r="N27" i="4"/>
  <c r="M4" i="5" s="1"/>
  <c r="O27" i="4"/>
  <c r="N4" i="5" s="1"/>
  <c r="P27" i="4"/>
  <c r="O4" i="5" s="1"/>
  <c r="Q27" i="4"/>
  <c r="P4" i="5" s="1"/>
  <c r="R27" i="4"/>
  <c r="Q4" i="5" s="1"/>
  <c r="S27" i="4"/>
  <c r="R4" i="5" s="1"/>
  <c r="T27" i="4"/>
  <c r="S4" i="5" s="1"/>
  <c r="U27" i="4"/>
  <c r="T4" i="5" s="1"/>
  <c r="V27" i="4"/>
  <c r="U4" i="5" s="1"/>
  <c r="W27" i="4"/>
  <c r="V4" i="5" s="1"/>
  <c r="X27" i="4"/>
  <c r="W4" i="5" s="1"/>
  <c r="Y27" i="4"/>
  <c r="X4" i="5" s="1"/>
  <c r="Z27" i="4"/>
  <c r="Y4" i="5" s="1"/>
  <c r="AA27" i="4"/>
  <c r="Z4" i="5" s="1"/>
  <c r="AB27" i="4"/>
  <c r="AA4" i="5" s="1"/>
  <c r="AC27" i="4"/>
  <c r="AB4" i="5" s="1"/>
  <c r="AD27" i="4"/>
  <c r="AC4" i="5" s="1"/>
  <c r="AE27" i="4"/>
  <c r="AD4" i="5" s="1"/>
  <c r="AF27" i="4"/>
  <c r="AE4" i="5" s="1"/>
  <c r="AG27" i="4"/>
  <c r="AF4" i="5" s="1"/>
  <c r="AH27" i="4"/>
  <c r="AG4" i="5" s="1"/>
  <c r="AI27" i="4"/>
  <c r="AH4" i="5" s="1"/>
  <c r="AJ27" i="4"/>
  <c r="AI4" i="5" s="1"/>
  <c r="AK27" i="4"/>
  <c r="AJ4" i="5" s="1"/>
  <c r="AL27" i="4"/>
  <c r="AK4" i="5" s="1"/>
  <c r="AM27" i="4"/>
  <c r="AL4" i="5" s="1"/>
  <c r="AN27" i="4"/>
  <c r="AM4" i="5" s="1"/>
  <c r="AO27" i="4"/>
  <c r="AN4" i="5" s="1"/>
  <c r="AP27" i="4"/>
  <c r="AO4" i="5" s="1"/>
  <c r="AQ27" i="4"/>
  <c r="AP4" i="5" s="1"/>
  <c r="AR27" i="4"/>
  <c r="AQ4" i="5" s="1"/>
  <c r="AS27" i="4"/>
  <c r="AR4" i="5" s="1"/>
  <c r="AT27" i="4"/>
  <c r="AS4" i="5" s="1"/>
  <c r="AU27" i="4"/>
  <c r="AT4" i="5" s="1"/>
  <c r="AV27" i="4"/>
  <c r="AU4" i="5" s="1"/>
  <c r="AW27" i="4"/>
  <c r="AV4" i="5" s="1"/>
  <c r="AX27" i="4"/>
  <c r="AW4" i="5" s="1"/>
  <c r="AY27" i="4"/>
  <c r="AX4" i="5" s="1"/>
  <c r="AZ27" i="4"/>
  <c r="AY4" i="5" s="1"/>
  <c r="BA27" i="4"/>
  <c r="AZ4" i="5" s="1"/>
  <c r="BB27" i="4"/>
  <c r="BA4" i="5" s="1"/>
  <c r="BC27" i="4"/>
  <c r="BB4" i="5" s="1"/>
  <c r="BD27" i="4"/>
  <c r="BC4" i="5" s="1"/>
  <c r="BE27" i="4"/>
  <c r="BD4" i="5" s="1"/>
  <c r="BF27" i="4"/>
  <c r="BE4" i="5" s="1"/>
  <c r="BG27" i="4"/>
  <c r="BF4" i="5" s="1"/>
  <c r="BH27" i="4"/>
  <c r="BG4" i="5" s="1"/>
  <c r="BI27" i="4"/>
  <c r="BH4" i="5" s="1"/>
  <c r="D27" i="4"/>
  <c r="C4" i="5" s="1"/>
  <c r="D21" i="4"/>
  <c r="C3" i="5" s="1"/>
  <c r="E21" i="4"/>
  <c r="D3" i="5" s="1"/>
  <c r="F21" i="4"/>
  <c r="E3" i="5" s="1"/>
  <c r="G21" i="4"/>
  <c r="F3" i="5" s="1"/>
  <c r="H21" i="4"/>
  <c r="G3" i="5" s="1"/>
  <c r="I21" i="4"/>
  <c r="H3" i="5" s="1"/>
  <c r="J21" i="4"/>
  <c r="I3" i="5" s="1"/>
  <c r="K21" i="4"/>
  <c r="J3" i="5" s="1"/>
  <c r="L21" i="4"/>
  <c r="K3" i="5" s="1"/>
  <c r="M21" i="4"/>
  <c r="L3" i="5" s="1"/>
  <c r="N21" i="4"/>
  <c r="M3" i="5" s="1"/>
  <c r="O21" i="4"/>
  <c r="N3" i="5" s="1"/>
  <c r="P21" i="4"/>
  <c r="O3" i="5" s="1"/>
  <c r="Q21" i="4"/>
  <c r="P3" i="5" s="1"/>
  <c r="R21" i="4"/>
  <c r="Q3" i="5" s="1"/>
  <c r="S21" i="4"/>
  <c r="R3" i="5" s="1"/>
  <c r="T21" i="4"/>
  <c r="S3" i="5" s="1"/>
  <c r="U21" i="4"/>
  <c r="T3" i="5" s="1"/>
  <c r="V21" i="4"/>
  <c r="U3" i="5" s="1"/>
  <c r="W21" i="4"/>
  <c r="V3" i="5" s="1"/>
  <c r="X21" i="4"/>
  <c r="W3" i="5" s="1"/>
  <c r="Y21" i="4"/>
  <c r="X3" i="5" s="1"/>
  <c r="Z21" i="4"/>
  <c r="Y3" i="5" s="1"/>
  <c r="AA21" i="4"/>
  <c r="Z3" i="5" s="1"/>
  <c r="AB21" i="4"/>
  <c r="AA3" i="5" s="1"/>
  <c r="AA44" i="5" s="1"/>
  <c r="AC21" i="4"/>
  <c r="AB3" i="5" s="1"/>
  <c r="AB44" i="5" s="1"/>
  <c r="AD21" i="4"/>
  <c r="AC3" i="5" s="1"/>
  <c r="AE21" i="4"/>
  <c r="AD3" i="5" s="1"/>
  <c r="AF21" i="4"/>
  <c r="AE3" i="5" s="1"/>
  <c r="AG21" i="4"/>
  <c r="AF3" i="5" s="1"/>
  <c r="AH21" i="4"/>
  <c r="AG3" i="5" s="1"/>
  <c r="AI21" i="4"/>
  <c r="AH3" i="5" s="1"/>
  <c r="AJ21" i="4"/>
  <c r="AI3" i="5" s="1"/>
  <c r="AK21" i="4"/>
  <c r="AJ3" i="5" s="1"/>
  <c r="AL21" i="4"/>
  <c r="AK3" i="5" s="1"/>
  <c r="AM21" i="4"/>
  <c r="AL3" i="5" s="1"/>
  <c r="AN21" i="4"/>
  <c r="AM3" i="5" s="1"/>
  <c r="AO21" i="4"/>
  <c r="AN3" i="5" s="1"/>
  <c r="AP21" i="4"/>
  <c r="AO3" i="5" s="1"/>
  <c r="AQ21" i="4"/>
  <c r="AP3" i="5" s="1"/>
  <c r="AR21" i="4"/>
  <c r="AQ3" i="5" s="1"/>
  <c r="AS21" i="4"/>
  <c r="AR3" i="5" s="1"/>
  <c r="AT21" i="4"/>
  <c r="AS3" i="5" s="1"/>
  <c r="AU21" i="4"/>
  <c r="AT3" i="5" s="1"/>
  <c r="AV21" i="4"/>
  <c r="AU3" i="5" s="1"/>
  <c r="AW21" i="4"/>
  <c r="AV3" i="5" s="1"/>
  <c r="AX21" i="4"/>
  <c r="AW3" i="5" s="1"/>
  <c r="AY21" i="4"/>
  <c r="AX3" i="5" s="1"/>
  <c r="AZ21" i="4"/>
  <c r="AY3" i="5" s="1"/>
  <c r="BA21" i="4"/>
  <c r="AZ3" i="5" s="1"/>
  <c r="BB21" i="4"/>
  <c r="BA3" i="5" s="1"/>
  <c r="BC21" i="4"/>
  <c r="BB3" i="5" s="1"/>
  <c r="BD21" i="4"/>
  <c r="BC3" i="5" s="1"/>
  <c r="BE21" i="4"/>
  <c r="BD3" i="5" s="1"/>
  <c r="BF21" i="4"/>
  <c r="BE3" i="5" s="1"/>
  <c r="BG21" i="4"/>
  <c r="BF3" i="5" s="1"/>
  <c r="BH21" i="4"/>
  <c r="BG3" i="5" s="1"/>
  <c r="BI21" i="4"/>
  <c r="BH3" i="5" s="1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J2" i="5" s="1"/>
  <c r="AL10" i="4"/>
  <c r="AM10" i="4"/>
  <c r="AL2" i="5" s="1"/>
  <c r="AN10" i="4"/>
  <c r="AO10" i="4"/>
  <c r="AN2" i="5" s="1"/>
  <c r="AP10" i="4"/>
  <c r="AQ10" i="4"/>
  <c r="AP2" i="5" s="1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D2" i="5" s="1"/>
  <c r="BF10" i="4"/>
  <c r="BG10" i="4"/>
  <c r="BF2" i="5" s="1"/>
  <c r="BH10" i="4"/>
  <c r="BI10" i="4"/>
  <c r="BH2" i="5" s="1"/>
  <c r="D10" i="4"/>
  <c r="C2" i="5" s="1"/>
  <c r="BK115" i="3" l="1"/>
  <c r="BK117" i="3"/>
  <c r="C18" i="5"/>
  <c r="BK105" i="3"/>
  <c r="C20" i="5"/>
  <c r="BK107" i="3"/>
  <c r="C22" i="5"/>
  <c r="C49" i="5" s="1"/>
  <c r="BK109" i="3"/>
  <c r="C24" i="5"/>
  <c r="BK111" i="3"/>
  <c r="C26" i="5"/>
  <c r="C53" i="5" s="1"/>
  <c r="BK113" i="3"/>
  <c r="C16" i="5"/>
  <c r="C43" i="5" s="1"/>
  <c r="BK103" i="3"/>
  <c r="C17" i="5"/>
  <c r="C44" i="5" s="1"/>
  <c r="BK104" i="3"/>
  <c r="C19" i="5"/>
  <c r="BK106" i="3"/>
  <c r="C21" i="5"/>
  <c r="BK108" i="3"/>
  <c r="C23" i="5"/>
  <c r="BK110" i="3"/>
  <c r="C25" i="5"/>
  <c r="BK112" i="3"/>
  <c r="BK114" i="3"/>
  <c r="BH86" i="4"/>
  <c r="BG14" i="5" s="1"/>
  <c r="BF86" i="4"/>
  <c r="BE14" i="5" s="1"/>
  <c r="BD86" i="4"/>
  <c r="BC14" i="5" s="1"/>
  <c r="BB86" i="4"/>
  <c r="BA14" i="5" s="1"/>
  <c r="AZ86" i="4"/>
  <c r="AY14" i="5" s="1"/>
  <c r="AX86" i="4"/>
  <c r="AW14" i="5" s="1"/>
  <c r="AV86" i="4"/>
  <c r="AU14" i="5" s="1"/>
  <c r="AB48" i="5"/>
  <c r="AB50" i="5"/>
  <c r="R53" i="5"/>
  <c r="J53" i="5"/>
  <c r="F53" i="5"/>
  <c r="AB47" i="5"/>
  <c r="T53" i="5"/>
  <c r="P53" i="5"/>
  <c r="L53" i="5"/>
  <c r="H53" i="5"/>
  <c r="AA48" i="5"/>
  <c r="AA50" i="5"/>
  <c r="AA52" i="5"/>
  <c r="Q53" i="5"/>
  <c r="M53" i="5"/>
  <c r="I53" i="5"/>
  <c r="E53" i="5"/>
  <c r="AB45" i="5"/>
  <c r="AB49" i="5"/>
  <c r="D53" i="5"/>
  <c r="AA45" i="5"/>
  <c r="AA47" i="5"/>
  <c r="AA49" i="5"/>
  <c r="AA51" i="5"/>
  <c r="AA53" i="5"/>
  <c r="S53" i="5"/>
  <c r="O53" i="5"/>
  <c r="K53" i="5"/>
  <c r="G53" i="5"/>
  <c r="AA34" i="5"/>
  <c r="AT86" i="4"/>
  <c r="AS14" i="5" s="1"/>
  <c r="AR86" i="4"/>
  <c r="AQ14" i="5" s="1"/>
  <c r="AP86" i="4"/>
  <c r="AO14" i="5" s="1"/>
  <c r="AN86" i="4"/>
  <c r="AM14" i="5" s="1"/>
  <c r="AL86" i="4"/>
  <c r="AK14" i="5" s="1"/>
  <c r="AJ86" i="4"/>
  <c r="AI14" i="5" s="1"/>
  <c r="AH86" i="4"/>
  <c r="AG14" i="5" s="1"/>
  <c r="AF86" i="4"/>
  <c r="AE14" i="5" s="1"/>
  <c r="AD86" i="4"/>
  <c r="AC14" i="5" s="1"/>
  <c r="BF34" i="5"/>
  <c r="BF43" i="5"/>
  <c r="BD34" i="5"/>
  <c r="BD43" i="5"/>
  <c r="BB34" i="5"/>
  <c r="AX34" i="5"/>
  <c r="AV34" i="5"/>
  <c r="AT34" i="5"/>
  <c r="AR34" i="5"/>
  <c r="AP34" i="5"/>
  <c r="AP43" i="5"/>
  <c r="AN34" i="5"/>
  <c r="AN43" i="5"/>
  <c r="AL34" i="5"/>
  <c r="AL43" i="5"/>
  <c r="AJ34" i="5"/>
  <c r="AJ43" i="5"/>
  <c r="AH34" i="5"/>
  <c r="AF34" i="5"/>
  <c r="AD34" i="5"/>
  <c r="Z34" i="5"/>
  <c r="X34" i="5"/>
  <c r="V34" i="5"/>
  <c r="T34" i="5"/>
  <c r="R34" i="5"/>
  <c r="P34" i="5"/>
  <c r="N34" i="5"/>
  <c r="L34" i="5"/>
  <c r="J34" i="5"/>
  <c r="H34" i="5"/>
  <c r="F34" i="5"/>
  <c r="D34" i="5"/>
  <c r="C34" i="5"/>
  <c r="BH34" i="5"/>
  <c r="BH44" i="5"/>
  <c r="BC86" i="4"/>
  <c r="BB14" i="5" s="1"/>
  <c r="BA86" i="4"/>
  <c r="AZ14" i="5" s="1"/>
  <c r="AY86" i="4"/>
  <c r="AX14" i="5" s="1"/>
  <c r="AW86" i="4"/>
  <c r="AV14" i="5" s="1"/>
  <c r="AU86" i="4"/>
  <c r="AT14" i="5" s="1"/>
  <c r="AS86" i="4"/>
  <c r="AR14" i="5" s="1"/>
  <c r="AI86" i="4"/>
  <c r="AH14" i="5" s="1"/>
  <c r="AG86" i="4"/>
  <c r="AF14" i="5" s="1"/>
  <c r="AE86" i="4"/>
  <c r="AD14" i="5" s="1"/>
  <c r="BG2" i="5"/>
  <c r="BG43" i="5" s="1"/>
  <c r="BE2" i="5"/>
  <c r="BE43" i="5" s="1"/>
  <c r="BC2" i="5"/>
  <c r="BA2" i="5"/>
  <c r="BA43" i="5" s="1"/>
  <c r="AY2" i="5"/>
  <c r="AY43" i="5" s="1"/>
  <c r="AW2" i="5"/>
  <c r="AU2" i="5"/>
  <c r="AU43" i="5" s="1"/>
  <c r="AS2" i="5"/>
  <c r="AS43" i="5" s="1"/>
  <c r="AQ2" i="5"/>
  <c r="AQ43" i="5" s="1"/>
  <c r="AO2" i="5"/>
  <c r="AM2" i="5"/>
  <c r="AM43" i="5" s="1"/>
  <c r="AK2" i="5"/>
  <c r="AK43" i="5" s="1"/>
  <c r="AI2" i="5"/>
  <c r="AI43" i="5" s="1"/>
  <c r="AG2" i="5"/>
  <c r="AE2" i="5"/>
  <c r="AE43" i="5" s="1"/>
  <c r="AC2" i="5"/>
  <c r="AC43" i="5" s="1"/>
  <c r="BF44" i="5"/>
  <c r="BD44" i="5"/>
  <c r="BB44" i="5"/>
  <c r="AZ44" i="5"/>
  <c r="AX44" i="5"/>
  <c r="AV44" i="5"/>
  <c r="AT44" i="5"/>
  <c r="AR44" i="5"/>
  <c r="AP44" i="5"/>
  <c r="AN44" i="5"/>
  <c r="AL44" i="5"/>
  <c r="AJ44" i="5"/>
  <c r="AH44" i="5"/>
  <c r="AF44" i="5"/>
  <c r="AD44" i="5"/>
  <c r="Z44" i="5"/>
  <c r="X44" i="5"/>
  <c r="V44" i="5"/>
  <c r="BG34" i="5"/>
  <c r="BE34" i="5"/>
  <c r="BC34" i="5"/>
  <c r="BC43" i="5"/>
  <c r="BA34" i="5"/>
  <c r="AY34" i="5"/>
  <c r="AW34" i="5"/>
  <c r="AW43" i="5"/>
  <c r="AU34" i="5"/>
  <c r="AS34" i="5"/>
  <c r="AQ34" i="5"/>
  <c r="AO34" i="5"/>
  <c r="AO43" i="5"/>
  <c r="AK34" i="5"/>
  <c r="AI34" i="5"/>
  <c r="AG34" i="5"/>
  <c r="AG43" i="5"/>
  <c r="AE34" i="5"/>
  <c r="AC34" i="5"/>
  <c r="Y34" i="5"/>
  <c r="W34" i="5"/>
  <c r="U34" i="5"/>
  <c r="S34" i="5"/>
  <c r="Q34" i="5"/>
  <c r="O34" i="5"/>
  <c r="M34" i="5"/>
  <c r="K34" i="5"/>
  <c r="I34" i="5"/>
  <c r="G34" i="5"/>
  <c r="E34" i="5"/>
  <c r="BB2" i="5"/>
  <c r="BB43" i="5" s="1"/>
  <c r="AZ2" i="5"/>
  <c r="AZ43" i="5" s="1"/>
  <c r="AX2" i="5"/>
  <c r="AX43" i="5" s="1"/>
  <c r="AV2" i="5"/>
  <c r="AV43" i="5" s="1"/>
  <c r="AT2" i="5"/>
  <c r="AT43" i="5" s="1"/>
  <c r="AR2" i="5"/>
  <c r="AR43" i="5" s="1"/>
  <c r="AH2" i="5"/>
  <c r="AH43" i="5" s="1"/>
  <c r="AF2" i="5"/>
  <c r="AF43" i="5" s="1"/>
  <c r="AD2" i="5"/>
  <c r="AD43" i="5" s="1"/>
  <c r="BH43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E44" i="5"/>
  <c r="AC44" i="5"/>
  <c r="Y44" i="5"/>
  <c r="W44" i="5"/>
  <c r="U44" i="5"/>
  <c r="S44" i="5"/>
  <c r="Q44" i="5"/>
  <c r="O44" i="5"/>
  <c r="M44" i="5"/>
  <c r="K44" i="5"/>
  <c r="I44" i="5"/>
  <c r="G44" i="5"/>
  <c r="E44" i="5"/>
  <c r="C45" i="5"/>
  <c r="BG45" i="5"/>
  <c r="BE45" i="5"/>
  <c r="BC45" i="5"/>
  <c r="BA45" i="5"/>
  <c r="AY45" i="5"/>
  <c r="AW45" i="5"/>
  <c r="AU45" i="5"/>
  <c r="AS45" i="5"/>
  <c r="AQ45" i="5"/>
  <c r="AO45" i="5"/>
  <c r="AM45" i="5"/>
  <c r="AK45" i="5"/>
  <c r="AI45" i="5"/>
  <c r="AG45" i="5"/>
  <c r="AE45" i="5"/>
  <c r="AC45" i="5"/>
  <c r="Y45" i="5"/>
  <c r="W45" i="5"/>
  <c r="U45" i="5"/>
  <c r="S45" i="5"/>
  <c r="Q45" i="5"/>
  <c r="O45" i="5"/>
  <c r="M45" i="5"/>
  <c r="K45" i="5"/>
  <c r="I45" i="5"/>
  <c r="G45" i="5"/>
  <c r="E45" i="5"/>
  <c r="C46" i="5"/>
  <c r="BG46" i="5"/>
  <c r="BE46" i="5"/>
  <c r="BC46" i="5"/>
  <c r="BA46" i="5"/>
  <c r="AY46" i="5"/>
  <c r="AW46" i="5"/>
  <c r="AU46" i="5"/>
  <c r="AS46" i="5"/>
  <c r="AQ46" i="5"/>
  <c r="AO46" i="5"/>
  <c r="AM46" i="5"/>
  <c r="AK46" i="5"/>
  <c r="AI46" i="5"/>
  <c r="AG46" i="5"/>
  <c r="AE46" i="5"/>
  <c r="AC46" i="5"/>
  <c r="Y46" i="5"/>
  <c r="W46" i="5"/>
  <c r="U46" i="5"/>
  <c r="S46" i="5"/>
  <c r="Q46" i="5"/>
  <c r="O46" i="5"/>
  <c r="M46" i="5"/>
  <c r="K46" i="5"/>
  <c r="I46" i="5"/>
  <c r="G46" i="5"/>
  <c r="E46" i="5"/>
  <c r="C47" i="5"/>
  <c r="BG47" i="5"/>
  <c r="BE47" i="5"/>
  <c r="BC47" i="5"/>
  <c r="BA47" i="5"/>
  <c r="AY47" i="5"/>
  <c r="AW47" i="5"/>
  <c r="AU47" i="5"/>
  <c r="AS47" i="5"/>
  <c r="AQ47" i="5"/>
  <c r="AO47" i="5"/>
  <c r="AM47" i="5"/>
  <c r="AK47" i="5"/>
  <c r="AI47" i="5"/>
  <c r="AG47" i="5"/>
  <c r="AE47" i="5"/>
  <c r="AC47" i="5"/>
  <c r="Y47" i="5"/>
  <c r="W47" i="5"/>
  <c r="U47" i="5"/>
  <c r="S47" i="5"/>
  <c r="Q47" i="5"/>
  <c r="O47" i="5"/>
  <c r="M47" i="5"/>
  <c r="K47" i="5"/>
  <c r="I47" i="5"/>
  <c r="G47" i="5"/>
  <c r="E47" i="5"/>
  <c r="C48" i="5"/>
  <c r="BG48" i="5"/>
  <c r="BE48" i="5"/>
  <c r="BC48" i="5"/>
  <c r="BA48" i="5"/>
  <c r="AY48" i="5"/>
  <c r="AW48" i="5"/>
  <c r="AU48" i="5"/>
  <c r="AS48" i="5"/>
  <c r="AQ48" i="5"/>
  <c r="AO48" i="5"/>
  <c r="AM48" i="5"/>
  <c r="AK48" i="5"/>
  <c r="AI48" i="5"/>
  <c r="AG48" i="5"/>
  <c r="AE48" i="5"/>
  <c r="AC48" i="5"/>
  <c r="Y48" i="5"/>
  <c r="W48" i="5"/>
  <c r="U48" i="5"/>
  <c r="S48" i="5"/>
  <c r="Q48" i="5"/>
  <c r="O48" i="5"/>
  <c r="M48" i="5"/>
  <c r="K48" i="5"/>
  <c r="I48" i="5"/>
  <c r="G48" i="5"/>
  <c r="E48" i="5"/>
  <c r="BG49" i="5"/>
  <c r="BE49" i="5"/>
  <c r="BC49" i="5"/>
  <c r="BA49" i="5"/>
  <c r="AY49" i="5"/>
  <c r="AW49" i="5"/>
  <c r="AU49" i="5"/>
  <c r="AS49" i="5"/>
  <c r="AQ49" i="5"/>
  <c r="AO49" i="5"/>
  <c r="AM49" i="5"/>
  <c r="AK49" i="5"/>
  <c r="AI49" i="5"/>
  <c r="AG49" i="5"/>
  <c r="AE49" i="5"/>
  <c r="AC49" i="5"/>
  <c r="Y49" i="5"/>
  <c r="W49" i="5"/>
  <c r="U49" i="5"/>
  <c r="S49" i="5"/>
  <c r="Q49" i="5"/>
  <c r="O49" i="5"/>
  <c r="M49" i="5"/>
  <c r="K49" i="5"/>
  <c r="I49" i="5"/>
  <c r="G49" i="5"/>
  <c r="E49" i="5"/>
  <c r="C50" i="5"/>
  <c r="BG50" i="5"/>
  <c r="BE50" i="5"/>
  <c r="BC50" i="5"/>
  <c r="BA50" i="5"/>
  <c r="AY50" i="5"/>
  <c r="AW50" i="5"/>
  <c r="AU50" i="5"/>
  <c r="AS50" i="5"/>
  <c r="AQ50" i="5"/>
  <c r="AO50" i="5"/>
  <c r="AM50" i="5"/>
  <c r="AK50" i="5"/>
  <c r="AI50" i="5"/>
  <c r="AG50" i="5"/>
  <c r="AE50" i="5"/>
  <c r="AC50" i="5"/>
  <c r="Y50" i="5"/>
  <c r="W50" i="5"/>
  <c r="U50" i="5"/>
  <c r="S50" i="5"/>
  <c r="Q50" i="5"/>
  <c r="O50" i="5"/>
  <c r="M50" i="5"/>
  <c r="K50" i="5"/>
  <c r="I50" i="5"/>
  <c r="G50" i="5"/>
  <c r="E50" i="5"/>
  <c r="C51" i="5"/>
  <c r="BG51" i="5"/>
  <c r="BE51" i="5"/>
  <c r="BC51" i="5"/>
  <c r="BA51" i="5"/>
  <c r="AY51" i="5"/>
  <c r="AW51" i="5"/>
  <c r="AU51" i="5"/>
  <c r="AS51" i="5"/>
  <c r="AQ51" i="5"/>
  <c r="AO51" i="5"/>
  <c r="AM51" i="5"/>
  <c r="AK51" i="5"/>
  <c r="AI51" i="5"/>
  <c r="AG51" i="5"/>
  <c r="AE51" i="5"/>
  <c r="AC51" i="5"/>
  <c r="Y51" i="5"/>
  <c r="W51" i="5"/>
  <c r="U51" i="5"/>
  <c r="S51" i="5"/>
  <c r="Q51" i="5"/>
  <c r="O51" i="5"/>
  <c r="M51" i="5"/>
  <c r="K51" i="5"/>
  <c r="I51" i="5"/>
  <c r="G51" i="5"/>
  <c r="E51" i="5"/>
  <c r="C52" i="5"/>
  <c r="BG52" i="5"/>
  <c r="BE52" i="5"/>
  <c r="BC52" i="5"/>
  <c r="BA52" i="5"/>
  <c r="AY52" i="5"/>
  <c r="AW52" i="5"/>
  <c r="AU52" i="5"/>
  <c r="AS52" i="5"/>
  <c r="AQ52" i="5"/>
  <c r="AO52" i="5"/>
  <c r="AM52" i="5"/>
  <c r="AK52" i="5"/>
  <c r="AI52" i="5"/>
  <c r="AG52" i="5"/>
  <c r="AE52" i="5"/>
  <c r="AC52" i="5"/>
  <c r="Y52" i="5"/>
  <c r="W52" i="5"/>
  <c r="U52" i="5"/>
  <c r="S52" i="5"/>
  <c r="Q52" i="5"/>
  <c r="O52" i="5"/>
  <c r="M52" i="5"/>
  <c r="K52" i="5"/>
  <c r="I52" i="5"/>
  <c r="G52" i="5"/>
  <c r="E52" i="5"/>
  <c r="BG53" i="5"/>
  <c r="BE53" i="5"/>
  <c r="BC53" i="5"/>
  <c r="BA53" i="5"/>
  <c r="AY53" i="5"/>
  <c r="AW53" i="5"/>
  <c r="AU53" i="5"/>
  <c r="AS53" i="5"/>
  <c r="AQ53" i="5"/>
  <c r="AO53" i="5"/>
  <c r="AM53" i="5"/>
  <c r="AK53" i="5"/>
  <c r="AI53" i="5"/>
  <c r="AG53" i="5"/>
  <c r="AE53" i="5"/>
  <c r="AC53" i="5"/>
  <c r="Y53" i="5"/>
  <c r="W53" i="5"/>
  <c r="U53" i="5"/>
  <c r="T44" i="5"/>
  <c r="R44" i="5"/>
  <c r="P44" i="5"/>
  <c r="N44" i="5"/>
  <c r="L44" i="5"/>
  <c r="J44" i="5"/>
  <c r="H44" i="5"/>
  <c r="F44" i="5"/>
  <c r="D44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Z45" i="5"/>
  <c r="X45" i="5"/>
  <c r="V45" i="5"/>
  <c r="T45" i="5"/>
  <c r="R45" i="5"/>
  <c r="P45" i="5"/>
  <c r="N45" i="5"/>
  <c r="L45" i="5"/>
  <c r="J45" i="5"/>
  <c r="H45" i="5"/>
  <c r="F45" i="5"/>
  <c r="D45" i="5"/>
  <c r="BH46" i="5"/>
  <c r="BF46" i="5"/>
  <c r="BD46" i="5"/>
  <c r="BB46" i="5"/>
  <c r="AZ46" i="5"/>
  <c r="AX46" i="5"/>
  <c r="AV46" i="5"/>
  <c r="AT46" i="5"/>
  <c r="AR46" i="5"/>
  <c r="AP46" i="5"/>
  <c r="AN46" i="5"/>
  <c r="AL46" i="5"/>
  <c r="AJ46" i="5"/>
  <c r="AH46" i="5"/>
  <c r="AF46" i="5"/>
  <c r="AD46" i="5"/>
  <c r="Z46" i="5"/>
  <c r="X46" i="5"/>
  <c r="V46" i="5"/>
  <c r="T46" i="5"/>
  <c r="R46" i="5"/>
  <c r="P46" i="5"/>
  <c r="N46" i="5"/>
  <c r="L46" i="5"/>
  <c r="J46" i="5"/>
  <c r="H46" i="5"/>
  <c r="F46" i="5"/>
  <c r="D46" i="5"/>
  <c r="BH47" i="5"/>
  <c r="BF47" i="5"/>
  <c r="BD47" i="5"/>
  <c r="BB47" i="5"/>
  <c r="AZ47" i="5"/>
  <c r="AX47" i="5"/>
  <c r="AV47" i="5"/>
  <c r="AT47" i="5"/>
  <c r="AR47" i="5"/>
  <c r="AP47" i="5"/>
  <c r="AN47" i="5"/>
  <c r="AL47" i="5"/>
  <c r="AJ47" i="5"/>
  <c r="AH47" i="5"/>
  <c r="AF47" i="5"/>
  <c r="AD47" i="5"/>
  <c r="Z47" i="5"/>
  <c r="X47" i="5"/>
  <c r="V47" i="5"/>
  <c r="T47" i="5"/>
  <c r="R47" i="5"/>
  <c r="P47" i="5"/>
  <c r="N47" i="5"/>
  <c r="L47" i="5"/>
  <c r="J47" i="5"/>
  <c r="H47" i="5"/>
  <c r="F47" i="5"/>
  <c r="D47" i="5"/>
  <c r="BH48" i="5"/>
  <c r="BF48" i="5"/>
  <c r="BD48" i="5"/>
  <c r="BB48" i="5"/>
  <c r="AZ48" i="5"/>
  <c r="AX48" i="5"/>
  <c r="AV48" i="5"/>
  <c r="AT48" i="5"/>
  <c r="AR48" i="5"/>
  <c r="AP48" i="5"/>
  <c r="AN48" i="5"/>
  <c r="AL48" i="5"/>
  <c r="AJ48" i="5"/>
  <c r="AH48" i="5"/>
  <c r="AF48" i="5"/>
  <c r="AD48" i="5"/>
  <c r="Z48" i="5"/>
  <c r="X48" i="5"/>
  <c r="V48" i="5"/>
  <c r="T48" i="5"/>
  <c r="R48" i="5"/>
  <c r="P48" i="5"/>
  <c r="N48" i="5"/>
  <c r="L48" i="5"/>
  <c r="J48" i="5"/>
  <c r="H48" i="5"/>
  <c r="F48" i="5"/>
  <c r="D48" i="5"/>
  <c r="BH49" i="5"/>
  <c r="BF49" i="5"/>
  <c r="BD49" i="5"/>
  <c r="BB49" i="5"/>
  <c r="AZ49" i="5"/>
  <c r="AX49" i="5"/>
  <c r="AV49" i="5"/>
  <c r="AT49" i="5"/>
  <c r="AR49" i="5"/>
  <c r="AP49" i="5"/>
  <c r="AN49" i="5"/>
  <c r="AL49" i="5"/>
  <c r="AJ49" i="5"/>
  <c r="AH49" i="5"/>
  <c r="AF49" i="5"/>
  <c r="AD49" i="5"/>
  <c r="Z49" i="5"/>
  <c r="X49" i="5"/>
  <c r="V49" i="5"/>
  <c r="T49" i="5"/>
  <c r="R49" i="5"/>
  <c r="P49" i="5"/>
  <c r="N49" i="5"/>
  <c r="L49" i="5"/>
  <c r="J49" i="5"/>
  <c r="H49" i="5"/>
  <c r="F49" i="5"/>
  <c r="D49" i="5"/>
  <c r="BH50" i="5"/>
  <c r="BF50" i="5"/>
  <c r="BD50" i="5"/>
  <c r="BB50" i="5"/>
  <c r="AZ50" i="5"/>
  <c r="AX50" i="5"/>
  <c r="AV50" i="5"/>
  <c r="AT50" i="5"/>
  <c r="AR50" i="5"/>
  <c r="AP50" i="5"/>
  <c r="AN50" i="5"/>
  <c r="AL50" i="5"/>
  <c r="AJ50" i="5"/>
  <c r="AH50" i="5"/>
  <c r="AF50" i="5"/>
  <c r="AD50" i="5"/>
  <c r="Z50" i="5"/>
  <c r="X50" i="5"/>
  <c r="V50" i="5"/>
  <c r="T50" i="5"/>
  <c r="R50" i="5"/>
  <c r="P50" i="5"/>
  <c r="N50" i="5"/>
  <c r="L50" i="5"/>
  <c r="J50" i="5"/>
  <c r="H50" i="5"/>
  <c r="F50" i="5"/>
  <c r="D50" i="5"/>
  <c r="BH51" i="5"/>
  <c r="BF51" i="5"/>
  <c r="BD51" i="5"/>
  <c r="BB51" i="5"/>
  <c r="AZ51" i="5"/>
  <c r="AX51" i="5"/>
  <c r="AV51" i="5"/>
  <c r="AT51" i="5"/>
  <c r="AR51" i="5"/>
  <c r="AP51" i="5"/>
  <c r="AN51" i="5"/>
  <c r="AL51" i="5"/>
  <c r="AJ51" i="5"/>
  <c r="AH51" i="5"/>
  <c r="AF51" i="5"/>
  <c r="AD51" i="5"/>
  <c r="AB51" i="5"/>
  <c r="Z51" i="5"/>
  <c r="X51" i="5"/>
  <c r="V51" i="5"/>
  <c r="T51" i="5"/>
  <c r="R51" i="5"/>
  <c r="P51" i="5"/>
  <c r="N51" i="5"/>
  <c r="L51" i="5"/>
  <c r="J51" i="5"/>
  <c r="H51" i="5"/>
  <c r="F51" i="5"/>
  <c r="D51" i="5"/>
  <c r="BH52" i="5"/>
  <c r="BF52" i="5"/>
  <c r="BD52" i="5"/>
  <c r="BB52" i="5"/>
  <c r="AZ52" i="5"/>
  <c r="AX52" i="5"/>
  <c r="AV52" i="5"/>
  <c r="AT52" i="5"/>
  <c r="AR52" i="5"/>
  <c r="AP52" i="5"/>
  <c r="AN52" i="5"/>
  <c r="AL52" i="5"/>
  <c r="AJ52" i="5"/>
  <c r="AH52" i="5"/>
  <c r="AF52" i="5"/>
  <c r="AD52" i="5"/>
  <c r="AB52" i="5"/>
  <c r="Z52" i="5"/>
  <c r="X52" i="5"/>
  <c r="V52" i="5"/>
  <c r="T52" i="5"/>
  <c r="R52" i="5"/>
  <c r="P52" i="5"/>
  <c r="N52" i="5"/>
  <c r="L52" i="5"/>
  <c r="J52" i="5"/>
  <c r="H52" i="5"/>
  <c r="F52" i="5"/>
  <c r="D52" i="5"/>
  <c r="BH53" i="5"/>
  <c r="BF53" i="5"/>
  <c r="BD53" i="5"/>
  <c r="BB53" i="5"/>
  <c r="AZ53" i="5"/>
  <c r="AX53" i="5"/>
  <c r="AV53" i="5"/>
  <c r="AT53" i="5"/>
  <c r="AR53" i="5"/>
  <c r="AP53" i="5"/>
  <c r="AN53" i="5"/>
  <c r="AL53" i="5"/>
  <c r="AJ53" i="5"/>
  <c r="AH53" i="5"/>
  <c r="AF53" i="5"/>
  <c r="AD53" i="5"/>
  <c r="AB53" i="5"/>
  <c r="Z53" i="5"/>
  <c r="X53" i="5"/>
  <c r="V53" i="5"/>
  <c r="N53" i="5"/>
  <c r="AC86" i="4"/>
  <c r="AB14" i="5" s="1"/>
  <c r="AB2" i="5"/>
  <c r="AB43" i="5" s="1"/>
  <c r="AM34" i="5"/>
  <c r="AB86" i="4"/>
  <c r="AA14" i="5" s="1"/>
  <c r="AA2" i="5"/>
  <c r="AA43" i="5" s="1"/>
  <c r="AA61" i="5" s="1"/>
  <c r="AA62" i="5" s="1"/>
  <c r="AB34" i="5"/>
  <c r="AA86" i="4"/>
  <c r="Z14" i="5" s="1"/>
  <c r="Z2" i="5"/>
  <c r="Z43" i="5" s="1"/>
  <c r="Z86" i="4"/>
  <c r="Y14" i="5" s="1"/>
  <c r="Y2" i="5"/>
  <c r="Y43" i="5" s="1"/>
  <c r="Y61" i="5" s="1"/>
  <c r="Y62" i="5" s="1"/>
  <c r="Y86" i="4"/>
  <c r="X14" i="5" s="1"/>
  <c r="X2" i="5"/>
  <c r="X43" i="5" s="1"/>
  <c r="X86" i="4"/>
  <c r="W14" i="5" s="1"/>
  <c r="W2" i="5"/>
  <c r="W43" i="5" s="1"/>
  <c r="W61" i="5" s="1"/>
  <c r="W62" i="5" s="1"/>
  <c r="W86" i="4"/>
  <c r="V14" i="5" s="1"/>
  <c r="V2" i="5"/>
  <c r="V43" i="5" s="1"/>
  <c r="V86" i="4"/>
  <c r="U14" i="5" s="1"/>
  <c r="U2" i="5"/>
  <c r="U43" i="5" s="1"/>
  <c r="U61" i="5" s="1"/>
  <c r="U62" i="5" s="1"/>
  <c r="U86" i="4"/>
  <c r="T14" i="5" s="1"/>
  <c r="T2" i="5"/>
  <c r="T43" i="5" s="1"/>
  <c r="T86" i="4"/>
  <c r="S14" i="5" s="1"/>
  <c r="S2" i="5"/>
  <c r="S43" i="5" s="1"/>
  <c r="S61" i="5" s="1"/>
  <c r="S62" i="5" s="1"/>
  <c r="S86" i="4"/>
  <c r="R14" i="5" s="1"/>
  <c r="R2" i="5"/>
  <c r="R43" i="5" s="1"/>
  <c r="R86" i="4"/>
  <c r="Q14" i="5" s="1"/>
  <c r="Q2" i="5"/>
  <c r="Q43" i="5" s="1"/>
  <c r="Q86" i="4"/>
  <c r="P14" i="5" s="1"/>
  <c r="P2" i="5"/>
  <c r="P43" i="5" s="1"/>
  <c r="P86" i="4"/>
  <c r="O14" i="5" s="1"/>
  <c r="O2" i="5"/>
  <c r="O43" i="5" s="1"/>
  <c r="O61" i="5" s="1"/>
  <c r="O62" i="5" s="1"/>
  <c r="O86" i="4"/>
  <c r="N14" i="5" s="1"/>
  <c r="N2" i="5"/>
  <c r="N43" i="5" s="1"/>
  <c r="N86" i="4"/>
  <c r="M14" i="5" s="1"/>
  <c r="M2" i="5"/>
  <c r="M43" i="5" s="1"/>
  <c r="M61" i="5" s="1"/>
  <c r="M62" i="5" s="1"/>
  <c r="M86" i="4"/>
  <c r="L14" i="5" s="1"/>
  <c r="L2" i="5"/>
  <c r="L43" i="5" s="1"/>
  <c r="L86" i="4"/>
  <c r="K14" i="5" s="1"/>
  <c r="K2" i="5"/>
  <c r="K43" i="5" s="1"/>
  <c r="K61" i="5" s="1"/>
  <c r="K62" i="5" s="1"/>
  <c r="K86" i="4"/>
  <c r="J14" i="5" s="1"/>
  <c r="J2" i="5"/>
  <c r="J43" i="5" s="1"/>
  <c r="J86" i="4"/>
  <c r="I14" i="5" s="1"/>
  <c r="I2" i="5"/>
  <c r="I43" i="5" s="1"/>
  <c r="I61" i="5" s="1"/>
  <c r="I62" i="5" s="1"/>
  <c r="I86" i="4"/>
  <c r="H14" i="5" s="1"/>
  <c r="H2" i="5"/>
  <c r="H43" i="5" s="1"/>
  <c r="H86" i="4"/>
  <c r="G14" i="5" s="1"/>
  <c r="G2" i="5"/>
  <c r="G43" i="5" s="1"/>
  <c r="G61" i="5" s="1"/>
  <c r="G62" i="5" s="1"/>
  <c r="AZ34" i="5"/>
  <c r="G86" i="4"/>
  <c r="F14" i="5" s="1"/>
  <c r="F2" i="5"/>
  <c r="F43" i="5" s="1"/>
  <c r="F86" i="4"/>
  <c r="E14" i="5" s="1"/>
  <c r="E2" i="5"/>
  <c r="E43" i="5" s="1"/>
  <c r="E86" i="4"/>
  <c r="D14" i="5" s="1"/>
  <c r="D2" i="5"/>
  <c r="D43" i="5" s="1"/>
  <c r="D86" i="4"/>
  <c r="C14" i="5" s="1"/>
  <c r="AQ86" i="4"/>
  <c r="AP14" i="5" s="1"/>
  <c r="BG86" i="4"/>
  <c r="BF14" i="5" s="1"/>
  <c r="BE86" i="4"/>
  <c r="BD14" i="5" s="1"/>
  <c r="AO86" i="4"/>
  <c r="AN14" i="5" s="1"/>
  <c r="AM86" i="4"/>
  <c r="AL14" i="5" s="1"/>
  <c r="BI86" i="4"/>
  <c r="BH14" i="5" s="1"/>
  <c r="AK86" i="4"/>
  <c r="AJ14" i="5" s="1"/>
  <c r="AB61" i="5" l="1"/>
  <c r="AB62" i="5" s="1"/>
  <c r="AN61" i="5"/>
  <c r="AN62" i="5" s="1"/>
  <c r="AJ61" i="5"/>
  <c r="AJ62" i="5" s="1"/>
  <c r="C61" i="5"/>
  <c r="C62" i="5" s="1"/>
  <c r="AR61" i="5"/>
  <c r="AR62" i="5" s="1"/>
  <c r="E61" i="5"/>
  <c r="E62" i="5" s="1"/>
  <c r="AL61" i="5"/>
  <c r="AL62" i="5" s="1"/>
  <c r="AP61" i="5"/>
  <c r="AP62" i="5" s="1"/>
  <c r="AQ61" i="5"/>
  <c r="AQ62" i="5" s="1"/>
  <c r="AE61" i="5"/>
  <c r="AE62" i="5" s="1"/>
  <c r="H61" i="5"/>
  <c r="H62" i="5" s="1"/>
  <c r="L61" i="5"/>
  <c r="L62" i="5" s="1"/>
  <c r="N61" i="5"/>
  <c r="N62" i="5" s="1"/>
  <c r="P61" i="5"/>
  <c r="P62" i="5" s="1"/>
  <c r="V61" i="5"/>
  <c r="V62" i="5" s="1"/>
  <c r="X61" i="5"/>
  <c r="X62" i="5" s="1"/>
  <c r="Z61" i="5"/>
  <c r="Z62" i="5" s="1"/>
  <c r="F61" i="5"/>
  <c r="F62" i="5" s="1"/>
  <c r="AM61" i="5"/>
  <c r="AM62" i="5" s="1"/>
  <c r="AH61" i="5"/>
  <c r="AH62" i="5" s="1"/>
  <c r="AG61" i="5"/>
  <c r="AG62" i="5" s="1"/>
  <c r="AO61" i="5"/>
  <c r="AO62" i="5" s="1"/>
  <c r="AC61" i="5"/>
  <c r="AC62" i="5" s="1"/>
  <c r="BB61" i="5"/>
  <c r="BB62" i="5" s="1"/>
  <c r="BH61" i="5"/>
  <c r="BH62" i="5" s="1"/>
  <c r="BF61" i="5"/>
  <c r="BF62" i="5" s="1"/>
  <c r="BE61" i="5"/>
  <c r="BE62" i="5" s="1"/>
  <c r="D61" i="5"/>
  <c r="D62" i="5" s="1"/>
  <c r="BD61" i="5"/>
  <c r="BD62" i="5" s="1"/>
  <c r="T61" i="5"/>
  <c r="T62" i="5" s="1"/>
  <c r="BC61" i="5"/>
  <c r="BC62" i="5" s="1"/>
  <c r="BG61" i="5"/>
  <c r="BG62" i="5" s="1"/>
  <c r="AD61" i="5"/>
  <c r="AD62" i="5" s="1"/>
  <c r="Q61" i="5"/>
  <c r="Q62" i="5" s="1"/>
  <c r="J61" i="5"/>
  <c r="J62" i="5" s="1"/>
  <c r="R61" i="5"/>
  <c r="R62" i="5" s="1"/>
  <c r="AS61" i="5"/>
  <c r="AS62" i="5" s="1"/>
  <c r="AI61" i="5"/>
  <c r="AI62" i="5" s="1"/>
  <c r="BA61" i="5"/>
  <c r="BA62" i="5" s="1"/>
  <c r="AZ61" i="5"/>
  <c r="AZ62" i="5" s="1"/>
  <c r="AY61" i="5"/>
  <c r="AY62" i="5" s="1"/>
  <c r="AF61" i="5"/>
  <c r="AF62" i="5" s="1"/>
  <c r="AX61" i="5"/>
  <c r="AX62" i="5" s="1"/>
  <c r="AW61" i="5"/>
  <c r="AW62" i="5" s="1"/>
  <c r="AK61" i="5"/>
  <c r="AK62" i="5" s="1"/>
  <c r="AV61" i="5"/>
  <c r="AV62" i="5" s="1"/>
  <c r="AU61" i="5"/>
  <c r="AU62" i="5" s="1"/>
  <c r="AT61" i="5"/>
  <c r="AT62" i="5" s="1"/>
  <c r="E13" i="2"/>
  <c r="D13" i="2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64" i="5" l="1"/>
  <c r="A42" i="1"/>
  <c r="A43" i="1" s="1"/>
  <c r="A44" i="1" s="1"/>
  <c r="A45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<sst xmlns="http://schemas.openxmlformats.org/spreadsheetml/2006/main" count="1006" uniqueCount="645">
  <si>
    <t>Муниципальное автономное дошкольное образовательное учреждение «Детский сад № 37» городского округа город Стерлитамак Республики Башкортостан</t>
  </si>
  <si>
    <t>Мустафина Эльвира Халитовна</t>
  </si>
  <si>
    <t>dou.37@yandex.ru,</t>
  </si>
  <si>
    <t>http://str-ds37.edu-rb.ru/</t>
  </si>
  <si>
    <t>Муниципальное автономное дошкольное образовательное учреждение «Детский сад № 41» городского округа город Стерлитамак Республики Башкортостан</t>
  </si>
  <si>
    <t>24-47-08</t>
  </si>
  <si>
    <t>zvetik.41@mail.ru</t>
  </si>
  <si>
    <t>http://det-sad-41.ru</t>
  </si>
  <si>
    <t>Муниципальное автономное дошкольное образовательное учреждение «Детский сад № 43» городского округа город Стерлитамак Республики Башкортостан</t>
  </si>
  <si>
    <t>Мусина Клара Карамовна</t>
  </si>
  <si>
    <t>28-58-88</t>
  </si>
  <si>
    <t>mbdoudetskiisad43@yandex.ru</t>
  </si>
  <si>
    <t>http://aist43.ru/</t>
  </si>
  <si>
    <t>Муниципальное автономное дошкольное образовательное учреждение «Детский сад № 44» городского округа город Стерлитамак Республики Башкортостан</t>
  </si>
  <si>
    <t>Фомина Наталья Валерьевна</t>
  </si>
  <si>
    <t>43-18-32</t>
  </si>
  <si>
    <t>http://det-sad-44.ru</t>
  </si>
  <si>
    <t>Муниципальное автономное дошкольное образовательное учреждение «Детский сад № 45»   городского округа город Стерлитамак Республики Башкортостан</t>
  </si>
  <si>
    <t>Насырова Лидия Фидаиловна</t>
  </si>
  <si>
    <t>43-15-56</t>
  </si>
  <si>
    <t>sterlit45dou@mail.ru</t>
  </si>
  <si>
    <t>http://www.45str.ru/</t>
  </si>
  <si>
    <t>Муниципальное автономное дошкольное образовательное учреждение «Детский сад № 47»  городского округа город Стерлитамак Республики Башкортостан</t>
  </si>
  <si>
    <t>Сатвалова Фануза Амировна</t>
  </si>
  <si>
    <t>21-46-36</t>
  </si>
  <si>
    <t>mbdou47@rambler.ru</t>
  </si>
  <si>
    <t>http://det-sad-47.ru</t>
  </si>
  <si>
    <t>Муниципальное автономное дошкольное образовательное учреждение «Детский сад № 49» городского округа город Стерлитамак Республики Башкортостан</t>
  </si>
  <si>
    <t>Матвеева Светлана Анатольевна</t>
  </si>
  <si>
    <t>25-72-53</t>
  </si>
  <si>
    <t>nur.ds49@mail.ru</t>
  </si>
  <si>
    <t>http://det-sad-49.ru</t>
  </si>
  <si>
    <t>Муниципальное автономное дошкольное образовательное учреждение «Детский сад № 51» городского округа город Стерлитамак Республики Башкортостан</t>
  </si>
  <si>
    <t>Симакова Наталья Ивановна</t>
  </si>
  <si>
    <t>20-19-74</t>
  </si>
  <si>
    <t>dou51str@rambler.ru,</t>
  </si>
  <si>
    <t>http://dou51zainka.ru</t>
  </si>
  <si>
    <t>Муниципальное автономное дошкольное образовательное учреждение «Детский сад № 54» городского округа город Стерлитамак Республики Башкортостан</t>
  </si>
  <si>
    <t>Садовская Марина Васильевна</t>
  </si>
  <si>
    <t>25-88-08</t>
  </si>
  <si>
    <t>dou-54@yandex.ru</t>
  </si>
  <si>
    <t>http://dou-54.ru/</t>
  </si>
  <si>
    <t>Муниципальное автономное дошкольное образовательное учреждение «Детский сад № 55»  городского округа город Стерлитамак Республики Башкортостан</t>
  </si>
  <si>
    <t>Кузбекова Лилия Наркисовна</t>
  </si>
  <si>
    <t>20-66-59</t>
  </si>
  <si>
    <t>dkuzbbekova@mail.ru</t>
  </si>
  <si>
    <t>http://det-sad-55.ru</t>
  </si>
  <si>
    <t>Муниципальное автономное дошкольное образовательное учреждение «Центр развития ребенка - детский сад № 56» городского округа город Стерлитамак Республики Башкортостан</t>
  </si>
  <si>
    <t>Файзуллина Эльвира Курбангалиевна</t>
  </si>
  <si>
    <t>24-15-42</t>
  </si>
  <si>
    <t>dsraduga56@yandex.ru</t>
  </si>
  <si>
    <t>http://madou56.ru</t>
  </si>
  <si>
    <t>Муниципальное автономное дошкольное образовательное учреждение «Детский сад № 58»  городского округа город Стерлитамак Республики Башкортостан</t>
  </si>
  <si>
    <t>Бутенко Лариса Дмитриевна</t>
  </si>
  <si>
    <t>24-74-19</t>
  </si>
  <si>
    <t>MBDOUds58@yandex.ru</t>
  </si>
  <si>
    <t>http://teremokcom.ru/</t>
  </si>
  <si>
    <t>Муниципальное автономное дошкольное образовательное учреждение «Детский сад № 59» городского округа город Стерлитамак Республики Башкортостан</t>
  </si>
  <si>
    <t>Лыкова Гульнара Хамзовна</t>
  </si>
  <si>
    <t>43-25-13</t>
  </si>
  <si>
    <t>mbdou@mail.ru</t>
  </si>
  <si>
    <t>http://det-sad-59.ru</t>
  </si>
  <si>
    <t>Муниципальное автономное дошкольное образовательное учреждение «Детский сад № 61» городского округа город Стерлитамак Республики Башкортостан</t>
  </si>
  <si>
    <t>Шнайдрук Елена Рудольфовна</t>
  </si>
  <si>
    <t>20-65-17</t>
  </si>
  <si>
    <t>dou61@mail.ru</t>
  </si>
  <si>
    <t>det-sad-61.ru</t>
  </si>
  <si>
    <t>Муниципальное автономное дошкольное образовательное учреждение «Центр развития ребенка - детский сад № 62» городского округа город Стерлитамак Республики Башкортостан</t>
  </si>
  <si>
    <t>Ибракова Зимфира Раиловна</t>
  </si>
  <si>
    <t>20-50-77</t>
  </si>
  <si>
    <t>mbdoy62@mail.ru,</t>
  </si>
  <si>
    <t>http://tolpar62.edu-rb.ru/</t>
  </si>
  <si>
    <t>Муниципальное автономное дошкольное образовательное учреждение «Детский сад № 64» городского округа город Стерлитамак Республики Башкортостан</t>
  </si>
  <si>
    <t>Салтыкова Татьяна Александровна</t>
  </si>
  <si>
    <t>43-45-58</t>
  </si>
  <si>
    <t>luchik-64@yandex.ru</t>
  </si>
  <si>
    <t>http://ds64-str.ru</t>
  </si>
  <si>
    <t>Муниципальное автономное дошкольное образовательное учреждение «Детский сад № 67» городского округа город Стерлитамак Республики Башкортостан</t>
  </si>
  <si>
    <t>Мочалова Оксана Вениаминовна</t>
  </si>
  <si>
    <t>28-38-66</t>
  </si>
  <si>
    <t>oksanaveniaminovna@mail.ru</t>
  </si>
  <si>
    <t>http://det-sad-67.ru</t>
  </si>
  <si>
    <t>Муниципальное автономное дошкольное образовательное учреждение «Детский сад № 69»  городского округа город Стерлитамак Республики Башкортостан</t>
  </si>
  <si>
    <t>Шулепова Светлана Маратовна</t>
  </si>
  <si>
    <t>24-14-79</t>
  </si>
  <si>
    <t>mbdou69@mail.ru,</t>
  </si>
  <si>
    <t>http://madou69.edu-rb.ru/</t>
  </si>
  <si>
    <t>Муниципальное автономное дошкольное образовательное учреждение «Детский сад № 70»  городского округа город Стерлитамак Республики Башкортостан</t>
  </si>
  <si>
    <t>Семенова Людмила Павловна</t>
  </si>
  <si>
    <t>mbdoy70@mail.ru</t>
  </si>
  <si>
    <t>http://ds70str.ru</t>
  </si>
  <si>
    <t>453116, ул. Худайбердина, 93</t>
  </si>
  <si>
    <t>453103, ул. Цурюпы,11</t>
  </si>
  <si>
    <t>453109, ул. Имая Насыри,11</t>
  </si>
  <si>
    <t>453104, ул. Фестивальная,13</t>
  </si>
  <si>
    <t>453103, ул. Революционная,14-а</t>
  </si>
  <si>
    <t>453121, ул. Голикова, 7</t>
  </si>
  <si>
    <t>453121, ул. Шаймуратова,7</t>
  </si>
  <si>
    <t>453116, ул. Элеваторная,106</t>
  </si>
  <si>
    <t>453118, ул. Курчатова,10</t>
  </si>
  <si>
    <t>453118, ул. Худайбердина,115</t>
  </si>
  <si>
    <t>453121, Ул. Дружбы,46</t>
  </si>
  <si>
    <t>453115, ул. Локомотивная, 9-б</t>
  </si>
  <si>
    <t>453116, ул. Элеваторная,104</t>
  </si>
  <si>
    <t>453124, ул. Халтурина, 91-а</t>
  </si>
  <si>
    <t>453105, ул. Совхозная, 27</t>
  </si>
  <si>
    <t>453103, ул. Дружбы, 23-а</t>
  </si>
  <si>
    <t>453103, Пр. Ленина,28-а</t>
  </si>
  <si>
    <t>453104, ул. Суворова, 16а</t>
  </si>
  <si>
    <t>453120, ул. Блюхера,12-а</t>
  </si>
  <si>
    <t>43-37-38, 43-72-70</t>
  </si>
  <si>
    <t>nata23apr@mail.ru,mbdou44str@mail.ru</t>
  </si>
  <si>
    <t>Муниципальное автономное учреждение дополнительного образования - Центр внешкольной работы «Надежда» городского округа город Стерлитамак Республики Башкортостан</t>
  </si>
  <si>
    <t>Краснов Роман Андреевич</t>
  </si>
  <si>
    <t>24-67-94</t>
  </si>
  <si>
    <t>Nadejda_centr@mail.ru,</t>
  </si>
  <si>
    <t>http://цвр-надежда.рф</t>
  </si>
  <si>
    <t>453128, ул. Худайбердина, 149</t>
  </si>
  <si>
    <t>Муниципальное автономное учреждение дополнительного образования «Детский экологический центр» городского округа город Стерлитамак Республики Башкортостан</t>
  </si>
  <si>
    <t>Рахматуллина Нина Васильевна</t>
  </si>
  <si>
    <t>moudoddech@rambler.ru,</t>
  </si>
  <si>
    <t>http://www.dec-str.ru/</t>
  </si>
  <si>
    <t>453124, ул. К.Маркса,54</t>
  </si>
  <si>
    <t>25-01-39, 25-72-13</t>
  </si>
  <si>
    <t>24-14-22, 22-44-87</t>
  </si>
  <si>
    <t>Муниципальное автономное общеобразовательное учреждение «Средняя общеобразовательная школа № 26» городского округа город Стерлитамак Республики Башкортостан</t>
  </si>
  <si>
    <t>Пырова Лариса Николаевна</t>
  </si>
  <si>
    <t>20-42-01</t>
  </si>
  <si>
    <t>sosh26@mail.ru,</t>
  </si>
  <si>
    <t>http://msosh26.narod.ru/</t>
  </si>
  <si>
    <t>Муниципальное автономное общеобразовательное учреждение «Средняя общеобразовательная школа № 29» городского округа город Стерлитамак Республики Башкортостан</t>
  </si>
  <si>
    <t>Жильникова Ирина Тимофеевна</t>
  </si>
  <si>
    <t>24-67-85</t>
  </si>
  <si>
    <t>school29_str@mail.ru</t>
  </si>
  <si>
    <t>http://strschool29.ru/</t>
  </si>
  <si>
    <t>Муниципальное автономное общеобразовательное учреждение «Средняя общеобразовательная школа № 30» городского округа город Стерлитамак Республики Башкортостан</t>
  </si>
  <si>
    <t>Валикова Ольга Александровна</t>
  </si>
  <si>
    <t>24-32-68</t>
  </si>
  <si>
    <t>schule30@mail.ru</t>
  </si>
  <si>
    <t>http://sosh30.ru</t>
  </si>
  <si>
    <t>Муниципальное автономное общеобразовательное учреждение «Средняя общеобразовательная школа № 31» городского округа город Стерлитамак Республики Башкортостан</t>
  </si>
  <si>
    <t>Битунова Светлана Борисовна</t>
  </si>
  <si>
    <t>33-77-80</t>
  </si>
  <si>
    <t>gososh31@mail.ru,</t>
  </si>
  <si>
    <t>http://31shkola.ru/</t>
  </si>
  <si>
    <t>Муниципальное автономное общеобразовательное учреждение «Средняя общеобразовательная школа № 32» городского округа город Стерлитамак Республики Башкортостан</t>
  </si>
  <si>
    <t>Ишбаев Зигангир Яганшиевич</t>
  </si>
  <si>
    <t>str_school_32@mail.ru,</t>
  </si>
  <si>
    <t>http://sportshkola32.shkola.hc.ru/</t>
  </si>
  <si>
    <t>Муниципальное автономное общеобразовательное учреждение «Средняя общеобразовательная школа № 33» городского округа город Стерлитамак Республики Башкортостан</t>
  </si>
  <si>
    <t>Кустова Инна Владимировна</t>
  </si>
  <si>
    <t>school33_66@list.ru</t>
  </si>
  <si>
    <t>http://33shkola.ru/</t>
  </si>
  <si>
    <t>Муниципальное автономное общеобразовательное учреждение «Средняя общеобразовательная школа № 34» городского округа город Стерлитамак Республики Башкортостан</t>
  </si>
  <si>
    <t>Мурашев Ирек Минигалеевич</t>
  </si>
  <si>
    <t>25-28-40</t>
  </si>
  <si>
    <t>msoh34@yandex.ru,</t>
  </si>
  <si>
    <t>http://strshcola34.ru/</t>
  </si>
  <si>
    <t>Муниципальное автономное общеобразовательное учреждение «Средняя общеобразовательная школа № 35» городского округа город Стерлитамак Республики Башкортостан</t>
  </si>
  <si>
    <t>Туленков Сергей Васильевич</t>
  </si>
  <si>
    <t>21-20-08</t>
  </si>
  <si>
    <t>vokzal2d@mail.ru,</t>
  </si>
  <si>
    <t>http://strschool35.mcdir.ru/</t>
  </si>
  <si>
    <t>Муниципальное автономное общеобразовательное учреждение «Лицей № 1» городского округа город Стерлитамак Республики Башкортостан</t>
  </si>
  <si>
    <t>Агаева Лидия Николаевна</t>
  </si>
  <si>
    <t>licey1@mail.ru,</t>
  </si>
  <si>
    <t>http://www.licey1str.com/</t>
  </si>
  <si>
    <t>Корпус № 1: 453118, пр. Октября, 16-а. 
Корпус № 2:453118, ул. Коммунистическая, 23</t>
  </si>
  <si>
    <t>Корпус № 1: 24-14-15, 24-04-69
Корпус № 2: 24-14-93, 24-80-91.</t>
  </si>
  <si>
    <t>453128, ул. Коммунистическая,10</t>
  </si>
  <si>
    <t>453100, ул. Коммунистичекая,40</t>
  </si>
  <si>
    <t>23-93-07, 23-93-08</t>
  </si>
  <si>
    <t>453120, ул. Коммунистическая, 104</t>
  </si>
  <si>
    <t>33-23-01, 33-23-03</t>
  </si>
  <si>
    <t>453100, ул. Водолаженко,2-а</t>
  </si>
  <si>
    <t>453115, ул. Чехова,12</t>
  </si>
  <si>
    <t>453115, ул. Вокзальная, 2-д</t>
  </si>
  <si>
    <t>453116, пр. Ленина, 61</t>
  </si>
  <si>
    <t>453116, ул. Л.Толстого,9</t>
  </si>
  <si>
    <t>План работы по организации и проведению НОКО на 2017 - 2018 годы</t>
  </si>
  <si>
    <t>Образовательные организации, в отношении которых будет проведена НОКО, шт.</t>
  </si>
  <si>
    <t>2017 год</t>
  </si>
  <si>
    <t>2018 год</t>
  </si>
  <si>
    <t>ГО г. Стерлитамак Республика Башкортостан</t>
  </si>
  <si>
    <t>Дополнительное образование детей</t>
  </si>
  <si>
    <t>ИТОГО</t>
  </si>
  <si>
    <t>Муниципальный район</t>
  </si>
  <si>
    <t>Образовательные организации</t>
  </si>
  <si>
    <t>Дошкольное образование</t>
  </si>
  <si>
    <t>Общее образование</t>
  </si>
  <si>
    <t>Приложение 1 к письму 
Министерства образования 
Республики Башкортостан 
от 26.01.2017 № 08-09/2017</t>
  </si>
  <si>
    <t>№</t>
  </si>
  <si>
    <t>Наименование ОУ</t>
  </si>
  <si>
    <t>ФИО руководителя</t>
  </si>
  <si>
    <t>Номер телефона</t>
  </si>
  <si>
    <t>Эл. почта</t>
  </si>
  <si>
    <t>Сайт ОУ</t>
  </si>
  <si>
    <t>Адрес ОУ</t>
  </si>
  <si>
    <t>ИНН</t>
  </si>
  <si>
    <t>КПП</t>
  </si>
  <si>
    <t>И.О. Мавлеткулова Эльвира Ильгизовна</t>
  </si>
  <si>
    <t>0268024206</t>
  </si>
  <si>
    <t>026801001</t>
  </si>
  <si>
    <t>0268031010</t>
  </si>
  <si>
    <t>0268031098</t>
  </si>
  <si>
    <t>0268031411</t>
  </si>
  <si>
    <t>0268024446</t>
  </si>
  <si>
    <t>0268024213</t>
  </si>
  <si>
    <t>0268024220</t>
  </si>
  <si>
    <t>0268024453</t>
  </si>
  <si>
    <t>0268024238</t>
  </si>
  <si>
    <t>0268024245</t>
  </si>
  <si>
    <t>0268024460</t>
  </si>
  <si>
    <t>0268024252</t>
  </si>
  <si>
    <t>0268024260</t>
  </si>
  <si>
    <t>0268024277</t>
  </si>
  <si>
    <t>0268024284</t>
  </si>
  <si>
    <t>0268024291</t>
  </si>
  <si>
    <t>0268031186</t>
  </si>
  <si>
    <t>0268024301</t>
  </si>
  <si>
    <t>0268031059</t>
  </si>
  <si>
    <t>0268007472</t>
  </si>
  <si>
    <t>0268022953</t>
  </si>
  <si>
    <t>0268023019</t>
  </si>
  <si>
    <t>0268023001</t>
  </si>
  <si>
    <t>0268022791</t>
  </si>
  <si>
    <t>0268022801</t>
  </si>
  <si>
    <t>0268022939</t>
  </si>
  <si>
    <t>0268022946</t>
  </si>
  <si>
    <t>0268045809</t>
  </si>
  <si>
    <t>0268020480</t>
  </si>
  <si>
    <t>0268021974</t>
  </si>
  <si>
    <t>Муниципальное автономное дошкольное образовательное учреждение «Детский сад № 73»  городского округа город Стерлитамак Республики Башкортостан</t>
  </si>
  <si>
    <t>Муниципальное автономное дошкольное образовательное учреждение «Детский сад № 74»  городского округа город Стерлитамак Республики Башкортостан</t>
  </si>
  <si>
    <t>Муниципальное автономное дошкольное образовательное учреждение «Детский сад № 76» городского округа город Стерлитамак Республики Башкортостан</t>
  </si>
  <si>
    <t>Муниципальное автономное дошкольное образовательное учреждение «Детский сад № 77»  городского округа город Стерлитамак Республики Башкортостан</t>
  </si>
  <si>
    <t>Муниципальное автономное дошкольное образовательное учреждение «Детский сад № 78»  городского округа город Стерлитамак Республики Башкортостан</t>
  </si>
  <si>
    <t>Муниципальное автономное дошкольное образовательное учреждение «Детский сад № 79»  городского округа город Стерлитамак Республики Башкортостан</t>
  </si>
  <si>
    <t>Муниципальное автономное дошкольное образовательное учреждение «Детский сад № 81»  городского округа город Стерлитамак Республики Башкортостан</t>
  </si>
  <si>
    <t>Муниципальное автономное дошкольное образовательное учреждение «Детский сад № 82»  городского округа город Стерлитамак Республики Башкортостан</t>
  </si>
  <si>
    <t>Муниципальное автономное дошкольное образовательное учреждение «Детский сад № 83» городского округа город Стерлитамак Республики Башкортостан</t>
  </si>
  <si>
    <t>Муниципальное автономное дошкольное образовательное учреждение  «Детский сад № 85» городского округа город Стерлитамак Республики Башкортостан</t>
  </si>
  <si>
    <t>Муниципальное автономное дошкольное образовательное учреждение  «Детский сад № 86» городского округа город Стерлитамак Республики Башкортостан</t>
  </si>
  <si>
    <t>Муниципальное автономное дошкольное образовательное учреждение  «Центр развития ребенка - детский сад № 87» городского округа город Стерлитамак Республики Башкортостан</t>
  </si>
  <si>
    <t>Муниципальное автономное дошкольное образовательное учреждение  «Детский сад № 88» городского округа город Стерлитамак Республики Башкортостан</t>
  </si>
  <si>
    <t>Муниципальное автономное дошкольное образовательное учреждение  «Детский сад № 90»  городского округа город Стерлитамак Республики Башкортостан</t>
  </si>
  <si>
    <t>Муниципальное автономное дошкольное образовательное учреждение  «Центр развития ребенка -детский сад № 91» городского округа город Стерлитамак Республики Башкортостан</t>
  </si>
  <si>
    <t>Муниципальное автономное дошкольное образовательное учреждение  «Детский сад № 92»  городского округа город Стерлитамак Республики Башкортостан</t>
  </si>
  <si>
    <t>Муниципальное автономное дошкольное образовательное учреждение  «Детский сад № 93»  городского округа город Стерлитамак Республики Башкортостан</t>
  </si>
  <si>
    <t>Муниципальное автономное дошкольное образовательное учреждение  «Детский сад № 94» городского округа город Стерлитамак Республики Башкортостан</t>
  </si>
  <si>
    <t>24-24-41</t>
  </si>
  <si>
    <t>mbdoy-dc73@yandex.ru</t>
  </si>
  <si>
    <t>http://ds73-str.ru</t>
  </si>
  <si>
    <t>453120, Пр.Октября,49</t>
  </si>
  <si>
    <t>24-22-66</t>
  </si>
  <si>
    <t>detskijsad74@yandex.ru</t>
  </si>
  <si>
    <t>http://dou74.ucoz.net/</t>
  </si>
  <si>
    <t>453120, ул. Блюхера,6</t>
  </si>
  <si>
    <t>24-24-65</t>
  </si>
  <si>
    <t>Lychik-mbdou-76@mail.ru</t>
  </si>
  <si>
    <t>http://det-sad-76.ru</t>
  </si>
  <si>
    <t>453120, Пр. Октября,65</t>
  </si>
  <si>
    <t>26-67-21, 
26-50-30</t>
  </si>
  <si>
    <t>mbdou77@yandex.ru</t>
  </si>
  <si>
    <t>http://mbdou77.ru/</t>
  </si>
  <si>
    <t>453130, ул. Суханова,9
453130, ул. Суханова, 7Б</t>
  </si>
  <si>
    <t>24-33-05</t>
  </si>
  <si>
    <t>mbdouds78@rambler.ru</t>
  </si>
  <si>
    <t>http://mechta-2014.ru/</t>
  </si>
  <si>
    <t>453128, ул. Коммунистическая, 16</t>
  </si>
  <si>
    <t>24-71-32</t>
  </si>
  <si>
    <t>skazka.79@gmail.com</t>
  </si>
  <si>
    <t>http://det-sad-79.ru</t>
  </si>
  <si>
    <t>453128, ул. Худайбердина,143</t>
  </si>
  <si>
    <t>24-72-88</t>
  </si>
  <si>
    <t>svetlana.francz@yandex.ru</t>
  </si>
  <si>
    <t>http://mywebsitegid.ru/</t>
  </si>
  <si>
    <t>453120, ул. Ибрагимова,12</t>
  </si>
  <si>
    <t>24-25-84</t>
  </si>
  <si>
    <t>mbdoy82@mail.ru, loza.mbdoy82@yandex.ru</t>
  </si>
  <si>
    <t>http://det-sad-82.ru</t>
  </si>
  <si>
    <t>453116, Пр. Октября, 25</t>
  </si>
  <si>
    <t>28-38-12</t>
  </si>
  <si>
    <t>dalfin-83@rambler.ru</t>
  </si>
  <si>
    <t>www.delfin-str.ru</t>
  </si>
  <si>
    <t>453104, ул. Химиков, 3
453104, ул. Суворова, 5а</t>
  </si>
  <si>
    <t>21-29-87,</t>
  </si>
  <si>
    <t>rasiml@yandex.ru</t>
  </si>
  <si>
    <t>http://det-sad-85.ru</t>
  </si>
  <si>
    <t>453115, ул. Вокзальная, 29</t>
  </si>
  <si>
    <t>43-59-79</t>
  </si>
  <si>
    <t>obraz.ds86.str@yandex.ru</t>
  </si>
  <si>
    <t>http://companu-msk.ru/</t>
  </si>
  <si>
    <t>453121, ул. Николаева, 8</t>
  </si>
  <si>
    <t>26-23-93</t>
  </si>
  <si>
    <t>detskiysad87@mail.ru</t>
  </si>
  <si>
    <t>http://dou87.jimdo.com/</t>
  </si>
  <si>
    <t>453130, ул. Гоголя, 127</t>
  </si>
  <si>
    <t>41-19-85,
42-71-54</t>
  </si>
  <si>
    <t>dubravushka88@yandex.ru</t>
  </si>
  <si>
    <t>http://dubravushka88-str.ru</t>
  </si>
  <si>
    <t>453130, ул. Гоголя, 104
453130, ул.Пантелькина, 54б</t>
  </si>
  <si>
    <t>23-17-08</t>
  </si>
  <si>
    <t>dou90@yandex.ru</t>
  </si>
  <si>
    <t>http://madou90.tvoysadik.ru/</t>
  </si>
  <si>
    <t>453130, ул. Гоголя, 110</t>
  </si>
  <si>
    <t>26-24-95</t>
  </si>
  <si>
    <t>dou_91sterl@mail.ru</t>
  </si>
  <si>
    <t>http://www.zolotoy-ulei.ru/</t>
  </si>
  <si>
    <t>453130, ул. Патриотическая, 94</t>
  </si>
  <si>
    <t>25-03-89</t>
  </si>
  <si>
    <t>madou92@bk.ru</t>
  </si>
  <si>
    <t>http://det-sad-92.ru</t>
  </si>
  <si>
    <t>453124, ул. Комсомольская,111</t>
  </si>
  <si>
    <t>41-20-07</t>
  </si>
  <si>
    <t>str-93@mail.ru</t>
  </si>
  <si>
    <t>http://detsad-93.ru/</t>
  </si>
  <si>
    <t xml:space="preserve">453130, ул. Гоголя, 151 </t>
  </si>
  <si>
    <t>23-91-13, 
24-56-19</t>
  </si>
  <si>
    <t>dou-94@yandex.ru</t>
  </si>
  <si>
    <t>http://radost-str.ru</t>
  </si>
  <si>
    <t>453100, ул. Коммунистическая,42</t>
  </si>
  <si>
    <t>Яминова Гульнар Маратовна</t>
  </si>
  <si>
    <t>Хасанова Рита Исмагиловна</t>
  </si>
  <si>
    <t>Заинковская Лора Павловна</t>
  </si>
  <si>
    <t>Рогожкина Ирина Аркадьевна</t>
  </si>
  <si>
    <t>Субботина Наталья Петровна</t>
  </si>
  <si>
    <t>Абдрахманова Гульназ Ильдаровна</t>
  </si>
  <si>
    <t>Суфьянова Лилия Борисовна</t>
  </si>
  <si>
    <t>Лоза Лидия Петровна</t>
  </si>
  <si>
    <t>Власова Ольга Геннадьевна</t>
  </si>
  <si>
    <t>Латыпова Расима Рифовна</t>
  </si>
  <si>
    <t>Орлова Ольга Николаевна</t>
  </si>
  <si>
    <t>Ротач Светлана Николаевна</t>
  </si>
  <si>
    <t>Галимова Наталия Ивановна</t>
  </si>
  <si>
    <t>Ахметзянова Ирина Ринатовна</t>
  </si>
  <si>
    <t>Романова Татьяна Степановна</t>
  </si>
  <si>
    <t>Ахтямова Азалия Мухамадеевна</t>
  </si>
  <si>
    <t>Плисецкая Наталия Анатольевна</t>
  </si>
  <si>
    <t>Сафронова Алла Анатольевна</t>
  </si>
  <si>
    <t>Муниципальное автономное  учреждение дополнительного образования «Станция детского и юношеского туризма и экскурсий» городского округа город Стерлитамак Республики Башкортостан</t>
  </si>
  <si>
    <t>Воронин Сергей Борисович</t>
  </si>
  <si>
    <t>43-90-19</t>
  </si>
  <si>
    <t>sdyut.sterlitamak@yandex.ru,</t>
  </si>
  <si>
    <t>http://sdyut.jimdo.com/</t>
  </si>
  <si>
    <t>453118, ул. Худайбердина, 150</t>
  </si>
  <si>
    <t>Муниципальное автономное общеобразовательное учреждение «Лицей № 3» городского округа город Стерлитамак Республики Башкортостан</t>
  </si>
  <si>
    <t>Губайдуллина Альбина Мидхатовна</t>
  </si>
  <si>
    <t>25-60-85</t>
  </si>
  <si>
    <t>school3@list.ru,</t>
  </si>
  <si>
    <t>http://лицей-3.рф/</t>
  </si>
  <si>
    <t>453124, ул. Мира, 47</t>
  </si>
  <si>
    <t>Муниципальное автономное общеобразовательное учреждение «Гимназия №1» городского округа город Стерлитамак Республики Башкортостан</t>
  </si>
  <si>
    <t>Муниципальное автономное общеобразовательное учреждение «Гимназия №2» городского округа город Стерлитамак Республики Башкортостан</t>
  </si>
  <si>
    <t>Муниципальное автономное общеобразовательное учреждение «Гимназия №3  имени Дж.Киекбаева» городского округа город Стерлитамак Республики Башкортостан</t>
  </si>
  <si>
    <t>Муниципальное автономное общеобразовательное учреждение «Гимназия № 4» городского округа город Стерлитамак Республики Башкортостан</t>
  </si>
  <si>
    <t>Муниципальное автономное общеобразовательное учреждение «Гимназия № 5» городского округа город Стерлитамак Республики Башкортостан</t>
  </si>
  <si>
    <t>Муниципальное автономное общеобразовательное учреждение «Гимназия № 6» городского округа город Стерлитамак Республики Башкортостан</t>
  </si>
  <si>
    <t>Тажиев Риф Рахимович</t>
  </si>
  <si>
    <t>21-92-75</t>
  </si>
  <si>
    <t>gimnaziay1@mail.ru</t>
  </si>
  <si>
    <t>http://strgimn1.ru/</t>
  </si>
  <si>
    <t>453126, Ул. Сакко и Ванцетти, 68.</t>
  </si>
  <si>
    <t>Вагина Валентина Владимировна</t>
  </si>
  <si>
    <t>20-59-51</t>
  </si>
  <si>
    <t>strgimn2@mail.ru</t>
  </si>
  <si>
    <t>http://strgimn-2.ucoz.ru/</t>
  </si>
  <si>
    <t>453121, ул.Дружбы,37</t>
  </si>
  <si>
    <t>Шагисултанова Айгуль Басыровна</t>
  </si>
  <si>
    <t>20-79-03</t>
  </si>
  <si>
    <t>str.gimn3@mail.ru,</t>
  </si>
  <si>
    <t>http://гимназия3.рф/</t>
  </si>
  <si>
    <t>453118, ул. Худайбердина, 194</t>
  </si>
  <si>
    <t>Шишкина Валентина Ивановна</t>
  </si>
  <si>
    <t>33-75-00, 41-10-05</t>
  </si>
  <si>
    <t>gimnaz-4@mail.ru,</t>
  </si>
  <si>
    <t>www.new.gimnazia-home.ru</t>
  </si>
  <si>
    <t>453129, ул. Шафиева, 23</t>
  </si>
  <si>
    <t>Мурзагареева Гульнара Рамиловна</t>
  </si>
  <si>
    <t>24-25-63</t>
  </si>
  <si>
    <t>gim5@mail.ru,</t>
  </si>
  <si>
    <t>http://gim5.my1.ru/</t>
  </si>
  <si>
    <t>453120, ул. Блюхера, 13</t>
  </si>
  <si>
    <t>Ныркова Ольга Борисовна</t>
  </si>
  <si>
    <t>28-56-76, 28-31-87</t>
  </si>
  <si>
    <t>gimn6@mail.ru,</t>
  </si>
  <si>
    <t>www.gimn6str.ucoz.ru</t>
  </si>
  <si>
    <t>453104, ул. Тукаева, 2-г</t>
  </si>
  <si>
    <t>Муниципальное автономное общеобразовательное учреждение «Школа-интернат №1 среднего (полного) общего образования» городского округа город Стерлитамак Республики Башкортостан</t>
  </si>
  <si>
    <t>Муниципальное автономное общеобразовательное учреждение «Башкирский лицей-интернат №3» городского округа город Стерлитамак Республики Башкортостан</t>
  </si>
  <si>
    <t>Козлова Галина Николаевна</t>
  </si>
  <si>
    <t>20-98-03</t>
  </si>
  <si>
    <t>internat-1@mail.ru</t>
  </si>
  <si>
    <t>http://str-internat1.my1.ru/</t>
  </si>
  <si>
    <t>453107, ул. Одесская, 40-а</t>
  </si>
  <si>
    <t>Ахметова Гульшат Авхадиевна</t>
  </si>
  <si>
    <t>20-78-97</t>
  </si>
  <si>
    <t>bli-3@mail.ru</t>
  </si>
  <si>
    <t>http://bli3.ru/</t>
  </si>
  <si>
    <t>453118, ул. Худайбердина,194</t>
  </si>
  <si>
    <t>0268024319</t>
  </si>
  <si>
    <t>0268024326</t>
  </si>
  <si>
    <t>0268033433</t>
  </si>
  <si>
    <t>0268024333</t>
  </si>
  <si>
    <t>0268024478</t>
  </si>
  <si>
    <t>0268031179</t>
  </si>
  <si>
    <t>0268031436</t>
  </si>
  <si>
    <t>0268031429</t>
  </si>
  <si>
    <t>0268024340</t>
  </si>
  <si>
    <t>0268021710</t>
  </si>
  <si>
    <t>0268024358</t>
  </si>
  <si>
    <t>0268024485</t>
  </si>
  <si>
    <t>0268024492</t>
  </si>
  <si>
    <t>0268024365</t>
  </si>
  <si>
    <t>0268024372</t>
  </si>
  <si>
    <t>0268024380</t>
  </si>
  <si>
    <t>0268024397</t>
  </si>
  <si>
    <t>0268031443</t>
  </si>
  <si>
    <t>0268023040</t>
  </si>
  <si>
    <t>0268023756</t>
  </si>
  <si>
    <t>0268017209</t>
  </si>
  <si>
    <t>0268021276</t>
  </si>
  <si>
    <t>0268021283</t>
  </si>
  <si>
    <t>0268020314</t>
  </si>
  <si>
    <t>0268022992</t>
  </si>
  <si>
    <t>0268021660</t>
  </si>
  <si>
    <t>0268021290</t>
  </si>
  <si>
    <t>0268017199</t>
  </si>
  <si>
    <t xml:space="preserve">«ДС № 37» </t>
  </si>
  <si>
    <t xml:space="preserve">«ДС № 41» </t>
  </si>
  <si>
    <t xml:space="preserve">«ДС № 43» </t>
  </si>
  <si>
    <t xml:space="preserve">«ДС № 44» </t>
  </si>
  <si>
    <t xml:space="preserve">«ДС № 45»   </t>
  </si>
  <si>
    <t xml:space="preserve">«ДС № 49» </t>
  </si>
  <si>
    <t xml:space="preserve">«ДС № 54» </t>
  </si>
  <si>
    <t xml:space="preserve">«ДС № 61» </t>
  </si>
  <si>
    <t xml:space="preserve">«ДС № 64» </t>
  </si>
  <si>
    <t xml:space="preserve">«ДС № 67» </t>
  </si>
  <si>
    <t>«ДС № 69»  </t>
  </si>
  <si>
    <t>«ДС № 70»  </t>
  </si>
  <si>
    <t>«ДС № 73»  </t>
  </si>
  <si>
    <t>«ДС № 74»  </t>
  </si>
  <si>
    <t xml:space="preserve">«ДС № 76» </t>
  </si>
  <si>
    <t>«ДС № 77»  </t>
  </si>
  <si>
    <t>«ДС № 78»  </t>
  </si>
  <si>
    <t>«ДС № 79»  </t>
  </si>
  <si>
    <t>«ДС № 81»  </t>
  </si>
  <si>
    <t>«ДС № 82»  </t>
  </si>
  <si>
    <t xml:space="preserve">«ДС № 83» </t>
  </si>
  <si>
    <t xml:space="preserve"> «ДС № 94» </t>
  </si>
  <si>
    <t xml:space="preserve">«ЦРР - ДС № 56» </t>
  </si>
  <si>
    <t xml:space="preserve">«ЦРР - ДС № 62» </t>
  </si>
  <si>
    <t xml:space="preserve">  «ДС № 85» </t>
  </si>
  <si>
    <t xml:space="preserve">  «ДС № 86» </t>
  </si>
  <si>
    <t xml:space="preserve">  «ДС № 88» </t>
  </si>
  <si>
    <t>  «ДС № 90»  </t>
  </si>
  <si>
    <t>  «ДС № 92»  </t>
  </si>
  <si>
    <t>  «ДС № 93»  </t>
  </si>
  <si>
    <t xml:space="preserve">  «ЦРР - ДС № 87» </t>
  </si>
  <si>
    <t xml:space="preserve">  «ЦРР -ДС № 91» </t>
  </si>
  <si>
    <t xml:space="preserve">ЦВР «Надежда» </t>
  </si>
  <si>
    <t xml:space="preserve"> «ДЭЦ» </t>
  </si>
  <si>
    <t xml:space="preserve">«СД(Ю)ТиЭ» </t>
  </si>
  <si>
    <t xml:space="preserve"> «Л№ 1» </t>
  </si>
  <si>
    <t xml:space="preserve"> «Л№ 3» </t>
  </si>
  <si>
    <t xml:space="preserve"> «Г№1» </t>
  </si>
  <si>
    <t xml:space="preserve"> «Г№2» </t>
  </si>
  <si>
    <t xml:space="preserve"> «Г№ 4» </t>
  </si>
  <si>
    <t xml:space="preserve"> «Г№ 5» </t>
  </si>
  <si>
    <t xml:space="preserve"> «Г№ 6» </t>
  </si>
  <si>
    <t xml:space="preserve"> «Г№3» </t>
  </si>
  <si>
    <t xml:space="preserve"> «ШИ №1» </t>
  </si>
  <si>
    <t xml:space="preserve"> «БЛИ №3» </t>
  </si>
  <si>
    <t xml:space="preserve"> «СОШ № 26» </t>
  </si>
  <si>
    <t xml:space="preserve"> «СОШ № 29» </t>
  </si>
  <si>
    <t xml:space="preserve"> «СОШ № 30» </t>
  </si>
  <si>
    <t xml:space="preserve"> «СОШ № 31» </t>
  </si>
  <si>
    <t xml:space="preserve"> «СОШ № 32» </t>
  </si>
  <si>
    <t xml:space="preserve"> «СОШ № 33» </t>
  </si>
  <si>
    <t xml:space="preserve"> «СОШ № 34» </t>
  </si>
  <si>
    <t xml:space="preserve"> «СОШ № 35» </t>
  </si>
  <si>
    <t>«ДС № 47»</t>
  </si>
  <si>
    <t>«ДС № 51»</t>
  </si>
  <si>
    <t>«ДС № 55»</t>
  </si>
  <si>
    <t>«ДС № 58»</t>
  </si>
  <si>
    <t>«ДС № 59»</t>
  </si>
  <si>
    <t>Показатели</t>
  </si>
  <si>
    <t>Детские сады</t>
  </si>
  <si>
    <t>Школы</t>
  </si>
  <si>
    <t>Лицеи</t>
  </si>
  <si>
    <t>Гимназии</t>
  </si>
  <si>
    <t>Доп. образование</t>
  </si>
  <si>
    <t>№ п/п</t>
  </si>
  <si>
    <t>Позиция оценивания</t>
  </si>
  <si>
    <t>Максимальный балл за позицию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</si>
  <si>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</si>
  <si>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</si>
  <si>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</si>
  <si>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</si>
  <si>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</si>
  <si>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</si>
  <si>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</si>
  <si>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</si>
  <si>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</si>
  <si>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–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</si>
  <si>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</si>
  <si>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</si>
  <si>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</si>
  <si>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</si>
  <si>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</si>
  <si>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</si>
  <si>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</si>
  <si>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</si>
  <si>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</si>
  <si>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</si>
  <si>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</si>
  <si>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</si>
  <si>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</si>
  <si>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</si>
  <si>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 xml:space="preserve">Наличие ранжированной информации об обращениях граждан (жалобы, предложения, вопросы, иное и т.д.) 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</si>
  <si>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</si>
  <si>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</si>
  <si>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Обеспеченность учащихся компьютерами (количество компьютеров в расчете на одного учащегося)</t>
  </si>
  <si>
    <t xml:space="preserve">0 - ниже среднего по городу (региону)
1 - равно или выше среднего по городу (региону)
</t>
  </si>
  <si>
    <t>Обеспеченность учителей (преподавателей) (количество компьютеров в расчете на одного учителя)</t>
  </si>
  <si>
    <t>Обеспеченность ОО мультимедийными проекторами (количество мультимедийных проекторов на учебный коллектив)</t>
  </si>
  <si>
    <t>Обеспеченность ОО интерактивными досками и приставками (количество интерактивных досок и приставок)</t>
  </si>
  <si>
    <t>Наличие лабораторий и/или мастерских (объекты для проведения практических занятий)</t>
  </si>
  <si>
    <t xml:space="preserve">0 – нет в наличии, не обеспечены, 
1 – есть в наличии, обеспечены
</t>
  </si>
  <si>
    <t>Наличие современной библиотеки-медиатеки (читальный зал не менее чем на 25 рабочих мест) с наличием стационарных или переносных компьютеров с выходом в интернет</t>
  </si>
  <si>
    <t>Обеспеченность специализированными кабинетами (библиотеки, кабинеты технологий, оборудованные лабораторным оборудованием учебные кабинеты по химии и физике, и др.)</t>
  </si>
  <si>
    <t>Наличие электронных интерактивных лабораторий</t>
  </si>
  <si>
    <t>Обеспеченность лабораторным и демонстрационным оборудованием</t>
  </si>
  <si>
    <t>Наличие электронных учебников и учебных пособий (электронные образовательные ресурсы, доступ к информационным системам и информационно-телекоммуникационным сетям)</t>
  </si>
  <si>
    <t>Наличие спортивного зала</t>
  </si>
  <si>
    <t>Наличие оборудованной спортивной площадки (стадиона)</t>
  </si>
  <si>
    <t>Наличие тренажерного зала</t>
  </si>
  <si>
    <t>Наличие бассейна</t>
  </si>
  <si>
    <t>Наличие медицинского кабинета</t>
  </si>
  <si>
    <t>Наличие специализированных кабинетов по охране и укреплению здоровья (комнаты релаксации, психологической разгрузки и пр.)</t>
  </si>
  <si>
    <t>Наличие столовой на территории организации</t>
  </si>
  <si>
    <t>Наличие кружков, спортивных секций, творческих коллективов (наличие научных студенческих кружков, дискуссионных клубов, работа в малых группах обучающихся)</t>
  </si>
  <si>
    <t>Использование дистанционных образовательных технологий</t>
  </si>
  <si>
    <t>Проведение психологических и социологических исследований, опросов</t>
  </si>
  <si>
    <t>Наличие службы психологической помощи (возможность оказания психологической консультации)</t>
  </si>
  <si>
    <t>Наличие программ социально-педагогической направленности</t>
  </si>
  <si>
    <t xml:space="preserve">Наличие программ технической направленности </t>
  </si>
  <si>
    <t>Наличие программ физкультурно-спортивной направленности</t>
  </si>
  <si>
    <t>Наличие программ художественной направленности</t>
  </si>
  <si>
    <t>Наличие программ естественно-научной направленности</t>
  </si>
  <si>
    <t>Наличие программ туристско-краеведческой направленности</t>
  </si>
  <si>
    <t>Наличие дополнительных (авторских) образовательных программ</t>
  </si>
  <si>
    <t>Наличие и полнота информации о конкурсах и олимпиадах в отчетном году (в том числе во всероссийских и международных), проводимых при участии организации</t>
  </si>
  <si>
    <t>Удельный вес численности обучающихся, принявших участие в отчетном году в различных олимпиадах, смотрах, конкурсах в общей численности учащихся (кроме спортивных) (менее 10% - 0 баллов, 10% и более - 1 балл)</t>
  </si>
  <si>
    <t>Наличие в отчетном году, из числа обучающихся в образовательной организации, победителей конкурсов, смотров и др. на мероприятиях различного уровня (региональный, всероссийский, международный (по 1 баллу за каждый уровень))</t>
  </si>
  <si>
    <t>Удельный вес численности обучающихся в образовательной организации, принявших участие в спортивных олимпиадах, соревнованиях в общей численности учащихся, в том числе международных (менее 10% - 0 баллов, 10% и более - 1 балл) в отчетном году</t>
  </si>
  <si>
    <t>Наличие  в отчетном году победителей спортивных олимпиад различного уровня (по 1 баллу за каждый уровень - региональный, всероссийский, международный)</t>
  </si>
  <si>
    <t>Проведение мероприятий по сдаче норм ГТО</t>
  </si>
  <si>
    <t>Наличие психолого-педагогического консультирования обучающихся, их родителей (законных представителей),педагогических работников (наличие программы психологического сопровождения деятельности какой-либо категории обучающихся)</t>
  </si>
  <si>
    <t>Наличие коррекционно-развивающих и компенсирующих занятий с обучающимися, логопедической помощи обучающимся</t>
  </si>
  <si>
    <t>Наличие комплекса реабилитационных и других медицинских мероприятий</t>
  </si>
  <si>
    <t>Наличие действующих программ оказания помощи обучающимся в социальной адаптации, профориентации, получении дополнительных профессиональных навыков, трудоустройстве</t>
  </si>
  <si>
    <t xml:space="preserve">Наличие обучающихся с ограниченными возможностями здоровья </t>
  </si>
  <si>
    <t>Использование специальных учебников, учебных пособий и дидактических материалов</t>
  </si>
  <si>
    <t>Использование специальных технических средств обучения коллективного и индивидуального пользования</t>
  </si>
  <si>
    <t>Предоставление обучающимся с ограниченными возможностями здоровья специальных технических средств обучения индивидуального пользования в постоянное пользование</t>
  </si>
  <si>
    <t>Предоставление услуг ассистента (помощника), оказывающего обучающимся необходимую техническую помощь</t>
  </si>
  <si>
    <t>Проведение групповых и индивидуальных коррекционных занятий (наличие приема в специальные (коррекционные) группы по различным образовательным программам, мероприятия, обеспечивающие вовлечение детей с ограниченными возможностями здоровья и инвалидов в общественную жизнь образовательной организации (экскурсии, классные часы, концерты и т.д.)</t>
  </si>
  <si>
    <t>Обеспечение доступа в здания организаций, осуществляющих образовательную деятельность, для обучающихся с ограниченными возможностями здоровья (свободный доступ к местам занятий, наличие пандусов, поручней, расширенных дверных проемов и т.д.)</t>
  </si>
  <si>
    <t>Оказание психологической и другой консультативной помощи обучающимся с ограниченными возможностями здоровья</t>
  </si>
  <si>
    <t>Общий балл</t>
  </si>
  <si>
    <t>На основе анализа сайтов ОУ</t>
  </si>
  <si>
    <t>Показатель</t>
  </si>
  <si>
    <t>Итого по анализу сайтов</t>
  </si>
  <si>
    <t>Вопросы анкеты</t>
  </si>
  <si>
    <t>Балл</t>
  </si>
  <si>
    <t>Открытость и доступность информации, размещенной на официальном сайте</t>
  </si>
  <si>
    <t>1,1</t>
  </si>
  <si>
    <t>Полнота и актуальность информации об организации и ее деятельности</t>
  </si>
  <si>
    <t>неудовлетворительно, не устраивает</t>
  </si>
  <si>
    <t>плохо, не соответствует минимальным требованиям</t>
  </si>
  <si>
    <t>удовлетворительно, но со значительными недостатками</t>
  </si>
  <si>
    <t>в целом хорошо, за исключением незначительных недостатков</t>
  </si>
  <si>
    <t>отлично, полностью удовлетворен(а)</t>
  </si>
  <si>
    <t>1,2</t>
  </si>
  <si>
    <t>Наличие сведений о педагогических работниках организации</t>
  </si>
  <si>
    <t>1,3</t>
  </si>
  <si>
    <t>Доступность взаимодействия с получателями образовательных услуг по телефону, по электронной почте, с помощью электронных сервисов, в том числе наличие возможности внесения предложений, направленных на улучшение работы организации</t>
  </si>
  <si>
    <t>1,4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</si>
  <si>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сервисов)</t>
  </si>
  <si>
    <t>2.</t>
  </si>
  <si>
    <t>Комфортность условий, в которых осуществляется образовательная деятельность</t>
  </si>
  <si>
    <t>2,1</t>
  </si>
  <si>
    <t>Материально-техническое и информационное обеспечение организации</t>
  </si>
  <si>
    <t>2,2</t>
  </si>
  <si>
    <t>Наличие необходимых условий для охраны и укрепления здоровья, организации питания обучающихся</t>
  </si>
  <si>
    <t>Условия для охраны и укрепления здоровья:</t>
  </si>
  <si>
    <t>Условия по организации питания обучающихся:</t>
  </si>
  <si>
    <t>2,3</t>
  </si>
  <si>
    <t>Условия для индивидуальной работы с обучающимися</t>
  </si>
  <si>
    <t>2,4</t>
  </si>
  <si>
    <t>Наличие дополнительных образовательных программ</t>
  </si>
  <si>
    <t>2,5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</si>
  <si>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</si>
  <si>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2,6</t>
  </si>
  <si>
    <t>Наличие возможности оказания психолого-педагогической, медицинской и социальной помощи обучающимся</t>
  </si>
  <si>
    <t>2,7</t>
  </si>
  <si>
    <t>Наличие условий организации обучения и воспитания обучающихся с ограниченными возможностями здоровья и инвалидов</t>
  </si>
  <si>
    <t>Доброжелательность, вежливость, компетентность работников</t>
  </si>
  <si>
    <t>3,1</t>
  </si>
  <si>
    <t>Доброжелательность и вежливость работников</t>
  </si>
  <si>
    <t>удовлетворительно</t>
  </si>
  <si>
    <t>в целом хорошо, но есть недостатки</t>
  </si>
  <si>
    <t>полностью устраивает</t>
  </si>
  <si>
    <t>3,2</t>
  </si>
  <si>
    <t>Компетентность работников</t>
  </si>
  <si>
    <t>Общее удовлетворение качеством образовательной деятельности организации</t>
  </si>
  <si>
    <t>4,1</t>
  </si>
  <si>
    <t>Удовлетворение материально-техническим обеспечением организации</t>
  </si>
  <si>
    <t>4,2</t>
  </si>
  <si>
    <t>Удовлетворение качеством предоставляемых образовательных услуг</t>
  </si>
  <si>
    <t>4,3</t>
  </si>
  <si>
    <t>Готовность рекомендовать организацию родственникам и знакомым</t>
  </si>
  <si>
    <t>На основе анкетирования родителей</t>
  </si>
  <si>
    <t>Всего анкетируемых</t>
  </si>
  <si>
    <t>Сумма баллов</t>
  </si>
  <si>
    <t>Интегральный показатель</t>
  </si>
  <si>
    <t>Интегральный показатель по городу</t>
  </si>
  <si>
    <t>Количество респондентов, положительно ответивших в вопросах 3.1-4.3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</si>
  <si>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</si>
  <si>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</si>
  <si>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</si>
  <si>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0221000003 - Наличие на официальном сайте организации в сети Интернет сведений о педагогических работниках организации</t>
  </si>
  <si>
    <t>0222000004 - Наличие дополнительных образовательных программ</t>
  </si>
  <si>
    <t>0222000006 - Наличие возможности оказания психолого-педагогической, медицинской и социальной помощи обучающимся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</si>
  <si>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</si>
  <si>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0222000001 - Материально-техническое и информационное обеспечение организации</t>
  </si>
  <si>
    <t>0222000003 - Условия для индивидуальной работы с обучающимися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</si>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</sst>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justify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hidden="1"/>
    </xf>
    <xf numFmtId="0" fontId="8" fillId="9" borderId="14" xfId="0" applyFont="1" applyFill="1" applyBorder="1" applyAlignment="1" applyProtection="1">
      <alignment horizontal="center" vertical="center" wrapText="1"/>
      <protection hidden="1"/>
    </xf>
    <xf numFmtId="0" fontId="8" fillId="9" borderId="3" xfId="0" applyFont="1" applyFill="1" applyBorder="1" applyAlignment="1" applyProtection="1">
      <alignment horizontal="center" vertical="center" wrapText="1"/>
      <protection hidden="1"/>
    </xf>
    <xf numFmtId="0" fontId="8" fillId="9" borderId="15" xfId="0" applyFont="1" applyFill="1" applyBorder="1" applyAlignment="1" applyProtection="1">
      <alignment horizontal="center" vertical="center" wrapText="1"/>
      <protection hidden="1"/>
    </xf>
    <xf numFmtId="0" fontId="2" fillId="10" borderId="11" xfId="0" applyFont="1" applyFill="1" applyBorder="1" applyAlignment="1" applyProtection="1">
      <alignment horizontal="center" vertic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11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1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9" fillId="8" borderId="14" xfId="0" applyFont="1" applyFill="1" applyBorder="1" applyAlignment="1" applyProtection="1">
      <alignment wrapText="1"/>
      <protection hidden="1"/>
    </xf>
    <xf numFmtId="0" fontId="9" fillId="8" borderId="3" xfId="0" applyFont="1" applyFill="1" applyBorder="1" applyAlignment="1" applyProtection="1">
      <alignment wrapText="1"/>
      <protection hidden="1"/>
    </xf>
    <xf numFmtId="0" fontId="9" fillId="8" borderId="15" xfId="0" applyFont="1" applyFill="1" applyBorder="1" applyAlignment="1" applyProtection="1">
      <alignment horizontal="center" vertical="center" wrapText="1"/>
      <protection hidden="1"/>
    </xf>
    <xf numFmtId="0" fontId="9" fillId="8" borderId="16" xfId="0" applyFont="1" applyFill="1" applyBorder="1" applyAlignment="1" applyProtection="1">
      <alignment wrapText="1"/>
      <protection hidden="1"/>
    </xf>
    <xf numFmtId="0" fontId="9" fillId="8" borderId="1" xfId="0" applyFont="1" applyFill="1" applyBorder="1" applyAlignment="1" applyProtection="1">
      <alignment wrapText="1"/>
      <protection hidden="1"/>
    </xf>
    <xf numFmtId="0" fontId="9" fillId="8" borderId="17" xfId="0" applyFont="1" applyFill="1" applyBorder="1" applyAlignment="1" applyProtection="1">
      <alignment horizontal="center" vertical="center" wrapText="1"/>
      <protection hidden="1"/>
    </xf>
    <xf numFmtId="0" fontId="9" fillId="8" borderId="18" xfId="0" applyFont="1" applyFill="1" applyBorder="1" applyAlignment="1" applyProtection="1">
      <alignment wrapText="1"/>
      <protection hidden="1"/>
    </xf>
    <xf numFmtId="0" fontId="9" fillId="8" borderId="2" xfId="0" applyFont="1" applyFill="1" applyBorder="1" applyAlignment="1" applyProtection="1">
      <alignment wrapText="1"/>
      <protection hidden="1"/>
    </xf>
    <xf numFmtId="0" fontId="9" fillId="8" borderId="19" xfId="0" applyFont="1" applyFill="1" applyBorder="1" applyAlignment="1" applyProtection="1">
      <alignment horizontal="center" vertical="center" wrapText="1"/>
      <protection hidden="1"/>
    </xf>
    <xf numFmtId="0" fontId="8" fillId="9" borderId="6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Protection="1">
      <protection hidden="1"/>
    </xf>
    <xf numFmtId="0" fontId="2" fillId="6" borderId="10" xfId="0" applyFont="1" applyFill="1" applyBorder="1" applyProtection="1">
      <protection hidden="1"/>
    </xf>
    <xf numFmtId="0" fontId="2" fillId="6" borderId="9" xfId="0" applyFont="1" applyFill="1" applyBorder="1" applyProtection="1">
      <protection hidden="1"/>
    </xf>
    <xf numFmtId="0" fontId="8" fillId="9" borderId="20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Protection="1">
      <protection hidden="1"/>
    </xf>
    <xf numFmtId="0" fontId="2" fillId="6" borderId="6" xfId="0" applyFont="1" applyFill="1" applyBorder="1" applyProtection="1">
      <protection hidden="1"/>
    </xf>
    <xf numFmtId="0" fontId="2" fillId="2" borderId="13" xfId="0" applyFont="1" applyFill="1" applyBorder="1" applyProtection="1">
      <protection locked="0" hidden="1"/>
    </xf>
    <xf numFmtId="0" fontId="2" fillId="2" borderId="3" xfId="0" applyFont="1" applyFill="1" applyBorder="1" applyProtection="1">
      <protection locked="0" hidden="1"/>
    </xf>
    <xf numFmtId="0" fontId="2" fillId="2" borderId="11" xfId="0" applyFont="1" applyFill="1" applyBorder="1" applyProtection="1">
      <protection locked="0" hidden="1"/>
    </xf>
    <xf numFmtId="0" fontId="2" fillId="2" borderId="1" xfId="0" applyFont="1" applyFill="1" applyBorder="1" applyProtection="1">
      <protection locked="0" hidden="1"/>
    </xf>
    <xf numFmtId="0" fontId="2" fillId="2" borderId="12" xfId="0" applyFont="1" applyFill="1" applyBorder="1" applyProtection="1">
      <protection locked="0" hidden="1"/>
    </xf>
    <xf numFmtId="0" fontId="2" fillId="2" borderId="2" xfId="0" applyFont="1" applyFill="1" applyBorder="1" applyProtection="1">
      <protection locked="0" hidden="1"/>
    </xf>
    <xf numFmtId="49" fontId="11" fillId="2" borderId="1" xfId="0" applyNumberFormat="1" applyFont="1" applyFill="1" applyBorder="1" applyAlignment="1">
      <alignment vertical="top" wrapText="1"/>
    </xf>
    <xf numFmtId="1" fontId="0" fillId="2" borderId="0" xfId="0" applyNumberFormat="1" applyFill="1"/>
    <xf numFmtId="2" fontId="10" fillId="7" borderId="1" xfId="0" applyNumberFormat="1" applyFont="1" applyFill="1" applyBorder="1" applyAlignment="1" applyProtection="1">
      <alignment vertical="center" wrapText="1"/>
      <protection hidden="1"/>
    </xf>
    <xf numFmtId="0" fontId="0" fillId="2" borderId="0" xfId="0" applyFill="1" applyBorder="1"/>
    <xf numFmtId="1" fontId="10" fillId="2" borderId="1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vertical="top" wrapText="1"/>
      <protection hidden="1"/>
    </xf>
    <xf numFmtId="1" fontId="10" fillId="2" borderId="2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vertical="top" wrapText="1"/>
    </xf>
    <xf numFmtId="1" fontId="10" fillId="2" borderId="2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vertical="center" wrapText="1"/>
    </xf>
    <xf numFmtId="49" fontId="10" fillId="2" borderId="12" xfId="0" applyNumberFormat="1" applyFont="1" applyFill="1" applyBorder="1" applyAlignment="1">
      <alignment vertical="center" wrapText="1"/>
    </xf>
    <xf numFmtId="49" fontId="10" fillId="2" borderId="24" xfId="0" applyNumberFormat="1" applyFont="1" applyFill="1" applyBorder="1" applyAlignment="1">
      <alignment vertical="center" wrapText="1"/>
    </xf>
    <xf numFmtId="49" fontId="10" fillId="2" borderId="13" xfId="0" applyNumberFormat="1" applyFont="1" applyFill="1" applyBorder="1" applyAlignment="1">
      <alignment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2" fontId="10" fillId="7" borderId="11" xfId="0" applyNumberFormat="1" applyFont="1" applyFill="1" applyBorder="1" applyAlignment="1" applyProtection="1">
      <alignment vertical="center" wrapText="1"/>
      <protection hidden="1"/>
    </xf>
    <xf numFmtId="0" fontId="10" fillId="2" borderId="1" xfId="0" applyFont="1" applyFill="1" applyBorder="1" applyAlignment="1" applyProtection="1">
      <alignment vertical="top" wrapText="1"/>
      <protection hidden="1"/>
    </xf>
    <xf numFmtId="49" fontId="11" fillId="0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" fontId="12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 applyProtection="1">
      <alignment horizontal="center" vertical="top" wrapText="1"/>
      <protection locked="0"/>
    </xf>
    <xf numFmtId="1" fontId="11" fillId="3" borderId="1" xfId="0" applyNumberFormat="1" applyFont="1" applyFill="1" applyBorder="1" applyAlignment="1" applyProtection="1">
      <alignment horizontal="center" vertical="top" wrapText="1"/>
      <protection locked="0"/>
    </xf>
    <xf numFmtId="1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1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>
      <alignment horizontal="center" vertical="center" wrapText="1"/>
    </xf>
    <xf numFmtId="0" fontId="14" fillId="2" borderId="2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 applyProtection="1">
      <alignment vertical="center" wrapText="1"/>
      <protection hidden="1"/>
    </xf>
    <xf numFmtId="0" fontId="15" fillId="2" borderId="21" xfId="0" applyNumberFormat="1" applyFont="1" applyFill="1" applyBorder="1" applyAlignment="1" applyProtection="1">
      <alignment wrapText="1"/>
      <protection hidden="1"/>
    </xf>
    <xf numFmtId="49" fontId="11" fillId="2" borderId="21" xfId="0" applyNumberFormat="1" applyFont="1" applyFill="1" applyBorder="1" applyAlignment="1" applyProtection="1">
      <alignment vertical="top" wrapText="1"/>
      <protection hidden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vertical="center" wrapText="1"/>
    </xf>
    <xf numFmtId="0" fontId="14" fillId="2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49" fontId="2" fillId="5" borderId="1" xfId="0" applyNumberFormat="1" applyFont="1" applyFill="1" applyBorder="1" applyAlignment="1" applyProtection="1">
      <alignment horizontal="left" vertical="center" wrapText="1"/>
      <protection hidden="1"/>
    </xf>
    <xf numFmtId="0" fontId="1" fillId="5" borderId="1" xfId="1" applyFill="1" applyBorder="1" applyAlignment="1" applyProtection="1">
      <alignment horizontal="center" vertical="center" wrapText="1"/>
      <protection hidden="1"/>
    </xf>
    <xf numFmtId="0" fontId="3" fillId="5" borderId="1" xfId="1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49" fontId="2" fillId="4" borderId="1" xfId="0" applyNumberFormat="1" applyFont="1" applyFill="1" applyBorder="1" applyAlignment="1" applyProtection="1">
      <alignment horizontal="left" vertical="center" wrapText="1"/>
      <protection hidden="1"/>
    </xf>
    <xf numFmtId="0" fontId="1" fillId="4" borderId="1" xfId="1" applyFill="1" applyBorder="1" applyAlignment="1" applyProtection="1">
      <alignment horizontal="center" vertical="center" wrapText="1"/>
      <protection hidden="1"/>
    </xf>
    <xf numFmtId="0" fontId="3" fillId="4" borderId="1" xfId="1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left" vertical="center" wrapText="1"/>
      <protection hidden="1"/>
    </xf>
    <xf numFmtId="49" fontId="2" fillId="6" borderId="1" xfId="0" applyNumberFormat="1" applyFont="1" applyFill="1" applyBorder="1" applyAlignment="1" applyProtection="1">
      <alignment horizontal="left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1" xfId="1" applyFont="1" applyFill="1" applyBorder="1" applyAlignment="1" applyProtection="1">
      <alignment horizontal="center" vertical="center" wrapText="1"/>
      <protection hidden="1"/>
    </xf>
    <xf numFmtId="0" fontId="1" fillId="6" borderId="1" xfId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2" fontId="2" fillId="2" borderId="1" xfId="0" applyNumberFormat="1" applyFont="1" applyFill="1" applyBorder="1" applyProtection="1">
      <protection hidden="1"/>
    </xf>
    <xf numFmtId="2" fontId="2" fillId="2" borderId="0" xfId="0" applyNumberFormat="1" applyFont="1" applyFill="1" applyProtection="1">
      <protection hidden="1"/>
    </xf>
    <xf numFmtId="0" fontId="2" fillId="2" borderId="1" xfId="0" applyNumberFormat="1" applyFont="1" applyFill="1" applyBorder="1" applyProtection="1">
      <protection hidden="1"/>
    </xf>
    <xf numFmtId="1" fontId="2" fillId="2" borderId="1" xfId="0" applyNumberFormat="1" applyFont="1" applyFill="1" applyBorder="1" applyProtection="1">
      <protection hidden="1"/>
    </xf>
    <xf numFmtId="2" fontId="0" fillId="2" borderId="0" xfId="0" applyNumberFormat="1" applyFill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2" fontId="2" fillId="2" borderId="1" xfId="0" applyNumberFormat="1" applyFont="1" applyFill="1" applyBorder="1" applyAlignment="1" applyProtection="1">
      <alignment vertical="center"/>
      <protection hidden="1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2" fontId="17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11" fillId="2" borderId="21" xfId="0" applyNumberFormat="1" applyFont="1" applyFill="1" applyBorder="1" applyAlignment="1" applyProtection="1">
      <alignment vertical="center" wrapText="1"/>
      <protection hidden="1"/>
    </xf>
    <xf numFmtId="49" fontId="11" fillId="2" borderId="11" xfId="0" applyNumberFormat="1" applyFont="1" applyFill="1" applyBorder="1" applyAlignment="1" applyProtection="1">
      <alignment vertical="center" wrapText="1"/>
      <protection hidden="1"/>
    </xf>
    <xf numFmtId="0" fontId="15" fillId="2" borderId="21" xfId="0" applyNumberFormat="1" applyFont="1" applyFill="1" applyBorder="1" applyAlignment="1" applyProtection="1">
      <alignment wrapText="1"/>
      <protection hidden="1"/>
    </xf>
    <xf numFmtId="0" fontId="15" fillId="2" borderId="11" xfId="0" applyNumberFormat="1" applyFont="1" applyFill="1" applyBorder="1" applyAlignment="1" applyProtection="1">
      <alignment wrapText="1"/>
      <protection hidden="1"/>
    </xf>
    <xf numFmtId="49" fontId="11" fillId="2" borderId="21" xfId="0" applyNumberFormat="1" applyFont="1" applyFill="1" applyBorder="1" applyAlignment="1" applyProtection="1">
      <alignment vertical="top" wrapText="1"/>
      <protection hidden="1"/>
    </xf>
    <xf numFmtId="49" fontId="11" fillId="2" borderId="11" xfId="0" applyNumberFormat="1" applyFont="1" applyFill="1" applyBorder="1" applyAlignment="1" applyProtection="1">
      <alignment vertical="top" wrapText="1"/>
      <protection hidden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wrapText="1"/>
    </xf>
    <xf numFmtId="0" fontId="8" fillId="9" borderId="4" xfId="0" applyFont="1" applyFill="1" applyBorder="1" applyAlignment="1" applyProtection="1">
      <alignment horizontal="center" wrapText="1"/>
      <protection hidden="1"/>
    </xf>
    <xf numFmtId="0" fontId="8" fillId="9" borderId="5" xfId="0" applyFont="1" applyFill="1" applyBorder="1" applyAlignment="1" applyProtection="1">
      <alignment horizontal="center" wrapText="1"/>
      <protection hidden="1"/>
    </xf>
    <xf numFmtId="0" fontId="9" fillId="8" borderId="15" xfId="0" applyFont="1" applyFill="1" applyBorder="1" applyAlignment="1" applyProtection="1">
      <alignment horizontal="center" vertical="center" wrapText="1"/>
      <protection hidden="1"/>
    </xf>
    <xf numFmtId="0" fontId="9" fillId="8" borderId="17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9" fillId="8" borderId="19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textRotation="90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</cellXfs>
  <cellStyles count="2">
    <cellStyle name="Гиперссылка" xfId="1" builtinId="8"/>
    <cellStyle name="Обычный" xfId="0" builtinId="0"/>
  </cellStyles>
  <dxfs count="4">
    <dxf>
      <font>
        <color rgb="FF00B050"/>
      </font>
    </dxf>
    <dxf>
      <font>
        <color theme="4" tint="-0.24994659260841701"/>
      </font>
    </dxf>
    <dxf>
      <font>
        <color theme="9" tint="-0.24994659260841701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90233289284923E-2"/>
          <c:y val="2.0455599050344789E-2"/>
          <c:w val="0.98155839646773357"/>
          <c:h val="0.65386490753395765"/>
        </c:manualLayout>
      </c:layout>
      <c:barChart>
        <c:barDir val="col"/>
        <c:grouping val="clustered"/>
        <c:varyColors val="0"/>
        <c:ser>
          <c:idx val="0"/>
          <c:order val="0"/>
          <c:tx>
            <c:v>'Анализ сайтов'</c:v>
          </c:tx>
          <c:invertIfNegative val="0"/>
          <c:cat>
            <c:strRef>
              <c:f>'Форма сведения'!$C$1:$BH$1</c:f>
              <c:strCache>
                <c:ptCount val="58"/>
                <c:pt idx="0">
                  <c:v>«ДС № 37» </c:v>
                </c:pt>
                <c:pt idx="1">
                  <c:v>«ДС № 41» </c:v>
                </c:pt>
                <c:pt idx="2">
                  <c:v>«ДС № 43» </c:v>
                </c:pt>
                <c:pt idx="3">
                  <c:v>«ДС № 44» </c:v>
                </c:pt>
                <c:pt idx="4">
                  <c:v>«ДС № 45»   </c:v>
                </c:pt>
                <c:pt idx="5">
                  <c:v>«ДС № 47»</c:v>
                </c:pt>
                <c:pt idx="6">
                  <c:v>«ДС № 49» </c:v>
                </c:pt>
                <c:pt idx="7">
                  <c:v>«ДС № 51»</c:v>
                </c:pt>
                <c:pt idx="8">
                  <c:v>«ДС № 54» </c:v>
                </c:pt>
                <c:pt idx="9">
                  <c:v>«ДС № 55»</c:v>
                </c:pt>
                <c:pt idx="10">
                  <c:v>«ЦРР - ДС № 56» </c:v>
                </c:pt>
                <c:pt idx="11">
                  <c:v>«ДС № 58»</c:v>
                </c:pt>
                <c:pt idx="12">
                  <c:v>«ДС № 59»</c:v>
                </c:pt>
                <c:pt idx="13">
                  <c:v>«ДС № 61» </c:v>
                </c:pt>
                <c:pt idx="14">
                  <c:v>«ЦРР - ДС № 62» </c:v>
                </c:pt>
                <c:pt idx="15">
                  <c:v>«ДС № 64» </c:v>
                </c:pt>
                <c:pt idx="16">
                  <c:v>«ДС № 67» </c:v>
                </c:pt>
                <c:pt idx="17">
                  <c:v>«ДС № 69»  </c:v>
                </c:pt>
                <c:pt idx="18">
                  <c:v>«ДС № 70»  </c:v>
                </c:pt>
                <c:pt idx="19">
                  <c:v>«ДС № 73»  </c:v>
                </c:pt>
                <c:pt idx="20">
                  <c:v>«ДС № 74»  </c:v>
                </c:pt>
                <c:pt idx="21">
                  <c:v>«ДС № 76» </c:v>
                </c:pt>
                <c:pt idx="22">
                  <c:v>«ДС № 77»  </c:v>
                </c:pt>
                <c:pt idx="23">
                  <c:v>«ДС № 78»  </c:v>
                </c:pt>
                <c:pt idx="24">
                  <c:v>«ДС № 79»  </c:v>
                </c:pt>
                <c:pt idx="25">
                  <c:v>«ДС № 81»  </c:v>
                </c:pt>
                <c:pt idx="26">
                  <c:v>«ДС № 82»  </c:v>
                </c:pt>
                <c:pt idx="27">
                  <c:v>«ДС № 83» </c:v>
                </c:pt>
                <c:pt idx="28">
                  <c:v>  «ДС № 85» </c:v>
                </c:pt>
                <c:pt idx="29">
                  <c:v>  «ДС № 86» </c:v>
                </c:pt>
                <c:pt idx="30">
                  <c:v>  «ЦРР - ДС № 87» </c:v>
                </c:pt>
                <c:pt idx="31">
                  <c:v>  «ДС № 88» </c:v>
                </c:pt>
                <c:pt idx="32">
                  <c:v>  «ДС № 90»  </c:v>
                </c:pt>
                <c:pt idx="33">
                  <c:v>  «ЦРР -ДС № 91» </c:v>
                </c:pt>
                <c:pt idx="34">
                  <c:v>  «ДС № 92»  </c:v>
                </c:pt>
                <c:pt idx="35">
                  <c:v>  «ДС № 93»  </c:v>
                </c:pt>
                <c:pt idx="36">
                  <c:v> «ДС № 94» </c:v>
                </c:pt>
                <c:pt idx="37">
                  <c:v>ЦВР «Надежда» </c:v>
                </c:pt>
                <c:pt idx="38">
                  <c:v> «ДЭЦ» </c:v>
                </c:pt>
                <c:pt idx="39">
                  <c:v>«СД(Ю)ТиЭ» </c:v>
                </c:pt>
                <c:pt idx="40">
                  <c:v> «Л№ 1» </c:v>
                </c:pt>
                <c:pt idx="41">
                  <c:v> «Л№ 3» </c:v>
                </c:pt>
                <c:pt idx="42">
                  <c:v> «Г№1» </c:v>
                </c:pt>
                <c:pt idx="43">
                  <c:v> «Г№2» </c:v>
                </c:pt>
                <c:pt idx="44">
                  <c:v> «Г№3» </c:v>
                </c:pt>
                <c:pt idx="45">
                  <c:v> «Г№ 4» </c:v>
                </c:pt>
                <c:pt idx="46">
                  <c:v> «Г№ 5» </c:v>
                </c:pt>
                <c:pt idx="47">
                  <c:v> «Г№ 6» </c:v>
                </c:pt>
                <c:pt idx="48">
                  <c:v> «ШИ №1» </c:v>
                </c:pt>
                <c:pt idx="49">
                  <c:v> «БЛИ №3» </c:v>
                </c:pt>
                <c:pt idx="50">
                  <c:v> «СОШ № 26» </c:v>
                </c:pt>
                <c:pt idx="51">
                  <c:v> «СОШ № 29» </c:v>
                </c:pt>
                <c:pt idx="52">
                  <c:v> «СОШ № 30» </c:v>
                </c:pt>
                <c:pt idx="53">
                  <c:v> «СОШ № 31» </c:v>
                </c:pt>
                <c:pt idx="54">
                  <c:v> «СОШ № 32» </c:v>
                </c:pt>
                <c:pt idx="55">
                  <c:v> «СОШ № 33» </c:v>
                </c:pt>
                <c:pt idx="56">
                  <c:v> «СОШ № 34» </c:v>
                </c:pt>
                <c:pt idx="57">
                  <c:v> «СОШ № 35» </c:v>
                </c:pt>
              </c:strCache>
            </c:strRef>
          </c:cat>
          <c:val>
            <c:numRef>
              <c:f>'Форма сведения'!$C$14:$BH$14</c:f>
              <c:numCache>
                <c:formatCode>General</c:formatCode>
                <c:ptCount val="58"/>
                <c:pt idx="0">
                  <c:v>52</c:v>
                </c:pt>
                <c:pt idx="1">
                  <c:v>52</c:v>
                </c:pt>
                <c:pt idx="2">
                  <c:v>51</c:v>
                </c:pt>
                <c:pt idx="3">
                  <c:v>46</c:v>
                </c:pt>
                <c:pt idx="4">
                  <c:v>65</c:v>
                </c:pt>
                <c:pt idx="5">
                  <c:v>62</c:v>
                </c:pt>
                <c:pt idx="6">
                  <c:v>60</c:v>
                </c:pt>
                <c:pt idx="7">
                  <c:v>62</c:v>
                </c:pt>
                <c:pt idx="8">
                  <c:v>61</c:v>
                </c:pt>
                <c:pt idx="9">
                  <c:v>63</c:v>
                </c:pt>
                <c:pt idx="10">
                  <c:v>59</c:v>
                </c:pt>
                <c:pt idx="11">
                  <c:v>80</c:v>
                </c:pt>
                <c:pt idx="12">
                  <c:v>57</c:v>
                </c:pt>
                <c:pt idx="13">
                  <c:v>61</c:v>
                </c:pt>
                <c:pt idx="14">
                  <c:v>69</c:v>
                </c:pt>
                <c:pt idx="15">
                  <c:v>62</c:v>
                </c:pt>
                <c:pt idx="16">
                  <c:v>60</c:v>
                </c:pt>
                <c:pt idx="17">
                  <c:v>65</c:v>
                </c:pt>
                <c:pt idx="18">
                  <c:v>75</c:v>
                </c:pt>
                <c:pt idx="19">
                  <c:v>66</c:v>
                </c:pt>
                <c:pt idx="20">
                  <c:v>65</c:v>
                </c:pt>
                <c:pt idx="21">
                  <c:v>63</c:v>
                </c:pt>
                <c:pt idx="22">
                  <c:v>62</c:v>
                </c:pt>
                <c:pt idx="23">
                  <c:v>78</c:v>
                </c:pt>
                <c:pt idx="24">
                  <c:v>65</c:v>
                </c:pt>
                <c:pt idx="25">
                  <c:v>73</c:v>
                </c:pt>
                <c:pt idx="26">
                  <c:v>69</c:v>
                </c:pt>
                <c:pt idx="27">
                  <c:v>72</c:v>
                </c:pt>
                <c:pt idx="28">
                  <c:v>66</c:v>
                </c:pt>
                <c:pt idx="29">
                  <c:v>72</c:v>
                </c:pt>
                <c:pt idx="30">
                  <c:v>72</c:v>
                </c:pt>
                <c:pt idx="31">
                  <c:v>67</c:v>
                </c:pt>
                <c:pt idx="32">
                  <c:v>79</c:v>
                </c:pt>
                <c:pt idx="33">
                  <c:v>63</c:v>
                </c:pt>
                <c:pt idx="34">
                  <c:v>69</c:v>
                </c:pt>
                <c:pt idx="35">
                  <c:v>79</c:v>
                </c:pt>
                <c:pt idx="36">
                  <c:v>75</c:v>
                </c:pt>
                <c:pt idx="37">
                  <c:v>94</c:v>
                </c:pt>
                <c:pt idx="38">
                  <c:v>77</c:v>
                </c:pt>
                <c:pt idx="39">
                  <c:v>78</c:v>
                </c:pt>
                <c:pt idx="40">
                  <c:v>97</c:v>
                </c:pt>
                <c:pt idx="41">
                  <c:v>88</c:v>
                </c:pt>
                <c:pt idx="42">
                  <c:v>97</c:v>
                </c:pt>
                <c:pt idx="43">
                  <c:v>97</c:v>
                </c:pt>
                <c:pt idx="44">
                  <c:v>95</c:v>
                </c:pt>
                <c:pt idx="45">
                  <c:v>102</c:v>
                </c:pt>
                <c:pt idx="46">
                  <c:v>96</c:v>
                </c:pt>
                <c:pt idx="47">
                  <c:v>97</c:v>
                </c:pt>
                <c:pt idx="48">
                  <c:v>95</c:v>
                </c:pt>
                <c:pt idx="49">
                  <c:v>90</c:v>
                </c:pt>
                <c:pt idx="50">
                  <c:v>90</c:v>
                </c:pt>
                <c:pt idx="51">
                  <c:v>97</c:v>
                </c:pt>
                <c:pt idx="52">
                  <c:v>92</c:v>
                </c:pt>
                <c:pt idx="53">
                  <c:v>96</c:v>
                </c:pt>
                <c:pt idx="54">
                  <c:v>98</c:v>
                </c:pt>
                <c:pt idx="55">
                  <c:v>96</c:v>
                </c:pt>
                <c:pt idx="56">
                  <c:v>95</c:v>
                </c:pt>
                <c:pt idx="57">
                  <c:v>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4773248"/>
        <c:axId val="164799616"/>
      </c:barChart>
      <c:catAx>
        <c:axId val="164773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1600" b="1"/>
            </a:pPr>
            <a:endParaRPr lang="ru-RU"/>
          </a:p>
        </c:txPr>
        <c:crossAx val="164799616"/>
        <c:crosses val="autoZero"/>
        <c:auto val="1"/>
        <c:lblAlgn val="ctr"/>
        <c:lblOffset val="100"/>
        <c:noMultiLvlLbl val="0"/>
      </c:catAx>
      <c:valAx>
        <c:axId val="164799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47732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8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'Форма сведения'!$C$1:$BH$1</c:f>
              <c:strCache>
                <c:ptCount val="58"/>
                <c:pt idx="0">
                  <c:v>«ДС № 37» </c:v>
                </c:pt>
                <c:pt idx="1">
                  <c:v>«ДС № 41» </c:v>
                </c:pt>
                <c:pt idx="2">
                  <c:v>«ДС № 43» </c:v>
                </c:pt>
                <c:pt idx="3">
                  <c:v>«ДС № 44» </c:v>
                </c:pt>
                <c:pt idx="4">
                  <c:v>«ДС № 45»   </c:v>
                </c:pt>
                <c:pt idx="5">
                  <c:v>«ДС № 47»</c:v>
                </c:pt>
                <c:pt idx="6">
                  <c:v>«ДС № 49» </c:v>
                </c:pt>
                <c:pt idx="7">
                  <c:v>«ДС № 51»</c:v>
                </c:pt>
                <c:pt idx="8">
                  <c:v>«ДС № 54» </c:v>
                </c:pt>
                <c:pt idx="9">
                  <c:v>«ДС № 55»</c:v>
                </c:pt>
                <c:pt idx="10">
                  <c:v>«ЦРР - ДС № 56» </c:v>
                </c:pt>
                <c:pt idx="11">
                  <c:v>«ДС № 58»</c:v>
                </c:pt>
                <c:pt idx="12">
                  <c:v>«ДС № 59»</c:v>
                </c:pt>
                <c:pt idx="13">
                  <c:v>«ДС № 61» </c:v>
                </c:pt>
                <c:pt idx="14">
                  <c:v>«ЦРР - ДС № 62» </c:v>
                </c:pt>
                <c:pt idx="15">
                  <c:v>«ДС № 64» </c:v>
                </c:pt>
                <c:pt idx="16">
                  <c:v>«ДС № 67» </c:v>
                </c:pt>
                <c:pt idx="17">
                  <c:v>«ДС № 69»  </c:v>
                </c:pt>
                <c:pt idx="18">
                  <c:v>«ДС № 70»  </c:v>
                </c:pt>
                <c:pt idx="19">
                  <c:v>«ДС № 73»  </c:v>
                </c:pt>
                <c:pt idx="20">
                  <c:v>«ДС № 74»  </c:v>
                </c:pt>
                <c:pt idx="21">
                  <c:v>«ДС № 76» </c:v>
                </c:pt>
                <c:pt idx="22">
                  <c:v>«ДС № 77»  </c:v>
                </c:pt>
                <c:pt idx="23">
                  <c:v>«ДС № 78»  </c:v>
                </c:pt>
                <c:pt idx="24">
                  <c:v>«ДС № 79»  </c:v>
                </c:pt>
                <c:pt idx="25">
                  <c:v>«ДС № 81»  </c:v>
                </c:pt>
                <c:pt idx="26">
                  <c:v>«ДС № 82»  </c:v>
                </c:pt>
                <c:pt idx="27">
                  <c:v>«ДС № 83» </c:v>
                </c:pt>
                <c:pt idx="28">
                  <c:v>  «ДС № 85» </c:v>
                </c:pt>
                <c:pt idx="29">
                  <c:v>  «ДС № 86» </c:v>
                </c:pt>
                <c:pt idx="30">
                  <c:v>  «ЦРР - ДС № 87» </c:v>
                </c:pt>
                <c:pt idx="31">
                  <c:v>  «ДС № 88» </c:v>
                </c:pt>
                <c:pt idx="32">
                  <c:v>  «ДС № 90»  </c:v>
                </c:pt>
                <c:pt idx="33">
                  <c:v>  «ЦРР -ДС № 91» </c:v>
                </c:pt>
                <c:pt idx="34">
                  <c:v>  «ДС № 92»  </c:v>
                </c:pt>
                <c:pt idx="35">
                  <c:v>  «ДС № 93»  </c:v>
                </c:pt>
                <c:pt idx="36">
                  <c:v> «ДС № 94» </c:v>
                </c:pt>
                <c:pt idx="37">
                  <c:v>ЦВР «Надежда» </c:v>
                </c:pt>
                <c:pt idx="38">
                  <c:v> «ДЭЦ» </c:v>
                </c:pt>
                <c:pt idx="39">
                  <c:v>«СД(Ю)ТиЭ» </c:v>
                </c:pt>
                <c:pt idx="40">
                  <c:v> «Л№ 1» </c:v>
                </c:pt>
                <c:pt idx="41">
                  <c:v> «Л№ 3» </c:v>
                </c:pt>
                <c:pt idx="42">
                  <c:v> «Г№1» </c:v>
                </c:pt>
                <c:pt idx="43">
                  <c:v> «Г№2» </c:v>
                </c:pt>
                <c:pt idx="44">
                  <c:v> «Г№3» </c:v>
                </c:pt>
                <c:pt idx="45">
                  <c:v> «Г№ 4» </c:v>
                </c:pt>
                <c:pt idx="46">
                  <c:v> «Г№ 5» </c:v>
                </c:pt>
                <c:pt idx="47">
                  <c:v> «Г№ 6» </c:v>
                </c:pt>
                <c:pt idx="48">
                  <c:v> «ШИ №1» </c:v>
                </c:pt>
                <c:pt idx="49">
                  <c:v> «БЛИ №3» </c:v>
                </c:pt>
                <c:pt idx="50">
                  <c:v> «СОШ № 26» </c:v>
                </c:pt>
                <c:pt idx="51">
                  <c:v> «СОШ № 29» </c:v>
                </c:pt>
                <c:pt idx="52">
                  <c:v> «СОШ № 30» </c:v>
                </c:pt>
                <c:pt idx="53">
                  <c:v> «СОШ № 31» </c:v>
                </c:pt>
                <c:pt idx="54">
                  <c:v> «СОШ № 32» </c:v>
                </c:pt>
                <c:pt idx="55">
                  <c:v> «СОШ № 33» </c:v>
                </c:pt>
                <c:pt idx="56">
                  <c:v> «СОШ № 34» </c:v>
                </c:pt>
                <c:pt idx="57">
                  <c:v> «СОШ № 35» </c:v>
                </c:pt>
              </c:strCache>
            </c:strRef>
          </c:cat>
          <c:val>
            <c:numRef>
              <c:f>'Форма сведения'!$C$34:$BH$34</c:f>
              <c:numCache>
                <c:formatCode>0.00</c:formatCode>
                <c:ptCount val="58"/>
                <c:pt idx="0">
                  <c:v>131.94444444444443</c:v>
                </c:pt>
                <c:pt idx="1">
                  <c:v>151.86363636363637</c:v>
                </c:pt>
                <c:pt idx="2">
                  <c:v>130.45978260869563</c:v>
                </c:pt>
                <c:pt idx="3">
                  <c:v>104.3773224043716</c:v>
                </c:pt>
                <c:pt idx="4">
                  <c:v>130.66964285714286</c:v>
                </c:pt>
                <c:pt idx="5">
                  <c:v>136.97010869565219</c:v>
                </c:pt>
                <c:pt idx="6">
                  <c:v>158.11538461538461</c:v>
                </c:pt>
                <c:pt idx="7">
                  <c:v>155.28333333333333</c:v>
                </c:pt>
                <c:pt idx="8">
                  <c:v>148.90939597315437</c:v>
                </c:pt>
                <c:pt idx="9">
                  <c:v>146.51273885350315</c:v>
                </c:pt>
                <c:pt idx="10">
                  <c:v>136.97010869565219</c:v>
                </c:pt>
                <c:pt idx="11">
                  <c:v>150.34090909090909</c:v>
                </c:pt>
                <c:pt idx="12">
                  <c:v>153.13636363636363</c:v>
                </c:pt>
                <c:pt idx="13">
                  <c:v>151.51639344262293</c:v>
                </c:pt>
                <c:pt idx="14">
                  <c:v>121.30661520232033</c:v>
                </c:pt>
                <c:pt idx="15">
                  <c:v>117.5</c:v>
                </c:pt>
                <c:pt idx="16">
                  <c:v>130.75942460317461</c:v>
                </c:pt>
                <c:pt idx="17">
                  <c:v>127.26136363636363</c:v>
                </c:pt>
                <c:pt idx="18">
                  <c:v>156.06951871657753</c:v>
                </c:pt>
                <c:pt idx="19">
                  <c:v>125.27372262773721</c:v>
                </c:pt>
                <c:pt idx="20">
                  <c:v>132.8684365151434</c:v>
                </c:pt>
                <c:pt idx="21">
                  <c:v>131</c:v>
                </c:pt>
                <c:pt idx="22">
                  <c:v>129.23469387755102</c:v>
                </c:pt>
                <c:pt idx="23">
                  <c:v>150.77272727272725</c:v>
                </c:pt>
                <c:pt idx="24">
                  <c:v>134.22916666666669</c:v>
                </c:pt>
                <c:pt idx="25">
                  <c:v>151.85641891891891</c:v>
                </c:pt>
                <c:pt idx="26">
                  <c:v>138.48623853211006</c:v>
                </c:pt>
                <c:pt idx="27">
                  <c:v>140.45652173913044</c:v>
                </c:pt>
                <c:pt idx="28">
                  <c:v>142.31481481481481</c:v>
                </c:pt>
                <c:pt idx="29">
                  <c:v>108.375</c:v>
                </c:pt>
                <c:pt idx="30">
                  <c:v>152.48456790123458</c:v>
                </c:pt>
                <c:pt idx="31">
                  <c:v>142.99509803921569</c:v>
                </c:pt>
                <c:pt idx="32">
                  <c:v>152.95833333333331</c:v>
                </c:pt>
                <c:pt idx="33">
                  <c:v>144.93290043290042</c:v>
                </c:pt>
                <c:pt idx="34">
                  <c:v>145.44999999999999</c:v>
                </c:pt>
                <c:pt idx="35">
                  <c:v>148.21428571428572</c:v>
                </c:pt>
                <c:pt idx="36">
                  <c:v>154.44536281990545</c:v>
                </c:pt>
                <c:pt idx="37">
                  <c:v>154.01060070671377</c:v>
                </c:pt>
                <c:pt idx="38">
                  <c:v>137.66666666666669</c:v>
                </c:pt>
                <c:pt idx="39">
                  <c:v>139.35000000000002</c:v>
                </c:pt>
                <c:pt idx="40">
                  <c:v>155.71250000000001</c:v>
                </c:pt>
                <c:pt idx="41">
                  <c:v>148.89978791092261</c:v>
                </c:pt>
                <c:pt idx="42">
                  <c:v>141.16983610107042</c:v>
                </c:pt>
                <c:pt idx="43">
                  <c:v>136.35120925341747</c:v>
                </c:pt>
                <c:pt idx="44">
                  <c:v>122.5321888412017</c:v>
                </c:pt>
                <c:pt idx="45">
                  <c:v>131.91289701636188</c:v>
                </c:pt>
                <c:pt idx="46">
                  <c:v>128.45545134818289</c:v>
                </c:pt>
                <c:pt idx="47">
                  <c:v>132.14989025683178</c:v>
                </c:pt>
                <c:pt idx="48">
                  <c:v>119.83870967741936</c:v>
                </c:pt>
                <c:pt idx="49">
                  <c:v>127.41666666666666</c:v>
                </c:pt>
                <c:pt idx="50">
                  <c:v>140.5</c:v>
                </c:pt>
                <c:pt idx="51">
                  <c:v>128.17114093959731</c:v>
                </c:pt>
                <c:pt idx="52">
                  <c:v>137.47007978723406</c:v>
                </c:pt>
                <c:pt idx="53">
                  <c:v>120.13621794871794</c:v>
                </c:pt>
                <c:pt idx="54">
                  <c:v>145.25109170305677</c:v>
                </c:pt>
                <c:pt idx="55">
                  <c:v>127.29226590229904</c:v>
                </c:pt>
                <c:pt idx="56">
                  <c:v>119.94458128078819</c:v>
                </c:pt>
                <c:pt idx="57">
                  <c:v>119.63669950738917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99648"/>
        <c:axId val="165501184"/>
      </c:barChart>
      <c:catAx>
        <c:axId val="165499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6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5501184"/>
        <c:crosses val="autoZero"/>
        <c:auto val="1"/>
        <c:lblAlgn val="ctr"/>
        <c:lblOffset val="100"/>
        <c:noMultiLvlLbl val="0"/>
      </c:catAx>
      <c:valAx>
        <c:axId val="1655011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549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197302</xdr:colOff>
      <xdr:row>0</xdr:row>
      <xdr:rowOff>83003</xdr:rowOff>
    </xdr:from>
    <xdr:to>
      <xdr:col>46</xdr:col>
      <xdr:colOff>244928</xdr:colOff>
      <xdr:row>36</xdr:row>
      <xdr:rowOff>54429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217714</xdr:colOff>
      <xdr:row>36</xdr:row>
      <xdr:rowOff>136072</xdr:rowOff>
    </xdr:from>
    <xdr:to>
      <xdr:col>46</xdr:col>
      <xdr:colOff>304800</xdr:colOff>
      <xdr:row>86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et-sad-59.ru/" TargetMode="External"/><Relationship Id="rId18" Type="http://schemas.openxmlformats.org/officeDocument/2006/relationships/hyperlink" Target="http://madou69.edu-rb.ru/" TargetMode="External"/><Relationship Id="rId26" Type="http://schemas.openxmlformats.org/officeDocument/2006/relationships/hyperlink" Target="http://msosh26.narod.ru/" TargetMode="External"/><Relationship Id="rId39" Type="http://schemas.openxmlformats.org/officeDocument/2006/relationships/hyperlink" Target="mailto:MBDOUds58@yandex.ru" TargetMode="External"/><Relationship Id="rId3" Type="http://schemas.openxmlformats.org/officeDocument/2006/relationships/hyperlink" Target="http://aist43.ru/" TargetMode="External"/><Relationship Id="rId21" Type="http://schemas.openxmlformats.org/officeDocument/2006/relationships/hyperlink" Target="http://sosh30.ru/" TargetMode="External"/><Relationship Id="rId34" Type="http://schemas.openxmlformats.org/officeDocument/2006/relationships/hyperlink" Target="mailto:dou-54@yandex.ru" TargetMode="External"/><Relationship Id="rId42" Type="http://schemas.openxmlformats.org/officeDocument/2006/relationships/hyperlink" Target="mailto:Lychik-mbdou-76@mail.ru" TargetMode="External"/><Relationship Id="rId47" Type="http://schemas.openxmlformats.org/officeDocument/2006/relationships/hyperlink" Target="mailto:dubravushka88@yandex.ru" TargetMode="External"/><Relationship Id="rId50" Type="http://schemas.openxmlformats.org/officeDocument/2006/relationships/hyperlink" Target="mailto:moudoddech@rambler.ru," TargetMode="External"/><Relationship Id="rId7" Type="http://schemas.openxmlformats.org/officeDocument/2006/relationships/hyperlink" Target="http://det-sad-49.ru/" TargetMode="External"/><Relationship Id="rId12" Type="http://schemas.openxmlformats.org/officeDocument/2006/relationships/hyperlink" Target="http://teremokcom.ru/" TargetMode="External"/><Relationship Id="rId17" Type="http://schemas.openxmlformats.org/officeDocument/2006/relationships/hyperlink" Target="http://det-sad-67.ru/" TargetMode="External"/><Relationship Id="rId25" Type="http://schemas.openxmlformats.org/officeDocument/2006/relationships/hyperlink" Target="http://strschool35.mcdir.ru/" TargetMode="External"/><Relationship Id="rId33" Type="http://schemas.openxmlformats.org/officeDocument/2006/relationships/hyperlink" Target="mailto:nur.ds49@mail.ru" TargetMode="External"/><Relationship Id="rId38" Type="http://schemas.openxmlformats.org/officeDocument/2006/relationships/hyperlink" Target="mailto:dkuzbbekova@mail.ru" TargetMode="External"/><Relationship Id="rId46" Type="http://schemas.openxmlformats.org/officeDocument/2006/relationships/hyperlink" Target="mailto:detskiysad87@mail.ru" TargetMode="External"/><Relationship Id="rId2" Type="http://schemas.openxmlformats.org/officeDocument/2006/relationships/hyperlink" Target="http://det-sad-41.ru/" TargetMode="External"/><Relationship Id="rId16" Type="http://schemas.openxmlformats.org/officeDocument/2006/relationships/hyperlink" Target="http://ds64-str.ru/" TargetMode="External"/><Relationship Id="rId20" Type="http://schemas.openxmlformats.org/officeDocument/2006/relationships/hyperlink" Target="http://ds70str.ru/" TargetMode="External"/><Relationship Id="rId29" Type="http://schemas.openxmlformats.org/officeDocument/2006/relationships/hyperlink" Target="http://strshcola34.ru/" TargetMode="External"/><Relationship Id="rId41" Type="http://schemas.openxmlformats.org/officeDocument/2006/relationships/hyperlink" Target="mailto:detskijsad74@yandex.ru" TargetMode="External"/><Relationship Id="rId1" Type="http://schemas.openxmlformats.org/officeDocument/2006/relationships/hyperlink" Target="http://str-ds37.edu-rb.ru/" TargetMode="External"/><Relationship Id="rId6" Type="http://schemas.openxmlformats.org/officeDocument/2006/relationships/hyperlink" Target="http://det-sad-47.ru/" TargetMode="External"/><Relationship Id="rId11" Type="http://schemas.openxmlformats.org/officeDocument/2006/relationships/hyperlink" Target="http://madou56.ru/" TargetMode="External"/><Relationship Id="rId24" Type="http://schemas.openxmlformats.org/officeDocument/2006/relationships/hyperlink" Target="http://33shkola.ru/" TargetMode="External"/><Relationship Id="rId32" Type="http://schemas.openxmlformats.org/officeDocument/2006/relationships/hyperlink" Target="mailto:nata23apr@mail.ru,mbdou44str@mail.ru" TargetMode="External"/><Relationship Id="rId37" Type="http://schemas.openxmlformats.org/officeDocument/2006/relationships/hyperlink" Target="mailto:sterlit45dou@mail.ru" TargetMode="External"/><Relationship Id="rId40" Type="http://schemas.openxmlformats.org/officeDocument/2006/relationships/hyperlink" Target="mailto:mbdoy-dc73@yandex.ru" TargetMode="External"/><Relationship Id="rId45" Type="http://schemas.openxmlformats.org/officeDocument/2006/relationships/hyperlink" Target="mailto:dalfin-83@rambler.ru" TargetMode="External"/><Relationship Id="rId5" Type="http://schemas.openxmlformats.org/officeDocument/2006/relationships/hyperlink" Target="http://www.45str.ru/" TargetMode="External"/><Relationship Id="rId15" Type="http://schemas.openxmlformats.org/officeDocument/2006/relationships/hyperlink" Target="http://tolpar62.edu-rb.ru/" TargetMode="External"/><Relationship Id="rId23" Type="http://schemas.openxmlformats.org/officeDocument/2006/relationships/hyperlink" Target="http://sportshkola32.shkola.hc.ru/" TargetMode="External"/><Relationship Id="rId28" Type="http://schemas.openxmlformats.org/officeDocument/2006/relationships/hyperlink" Target="http://www.licey1str.com/" TargetMode="External"/><Relationship Id="rId36" Type="http://schemas.openxmlformats.org/officeDocument/2006/relationships/hyperlink" Target="mailto:obraz.ds86.str@yandex.ru" TargetMode="External"/><Relationship Id="rId49" Type="http://schemas.openxmlformats.org/officeDocument/2006/relationships/hyperlink" Target="mailto:Nadejda_centr@mail.ru," TargetMode="External"/><Relationship Id="rId10" Type="http://schemas.openxmlformats.org/officeDocument/2006/relationships/hyperlink" Target="http://det-sad-55.ru/" TargetMode="External"/><Relationship Id="rId19" Type="http://schemas.openxmlformats.org/officeDocument/2006/relationships/hyperlink" Target="http://&#1094;&#1074;&#1088;-&#1085;&#1072;&#1076;&#1077;&#1078;&#1076;&#1072;.&#1088;&#1092;/" TargetMode="External"/><Relationship Id="rId31" Type="http://schemas.openxmlformats.org/officeDocument/2006/relationships/hyperlink" Target="mailto:mbdoudetskiisad43@yandex.ru" TargetMode="External"/><Relationship Id="rId44" Type="http://schemas.openxmlformats.org/officeDocument/2006/relationships/hyperlink" Target="mailto:svetlana.francz@yandex.ru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http://det-sad-44.ru/" TargetMode="External"/><Relationship Id="rId9" Type="http://schemas.openxmlformats.org/officeDocument/2006/relationships/hyperlink" Target="http://dou-54.ru/" TargetMode="External"/><Relationship Id="rId14" Type="http://schemas.openxmlformats.org/officeDocument/2006/relationships/hyperlink" Target="http://det-sad-61.ru/" TargetMode="External"/><Relationship Id="rId22" Type="http://schemas.openxmlformats.org/officeDocument/2006/relationships/hyperlink" Target="http://31shkola.ru/" TargetMode="External"/><Relationship Id="rId27" Type="http://schemas.openxmlformats.org/officeDocument/2006/relationships/hyperlink" Target="http://strschool29.ru/" TargetMode="External"/><Relationship Id="rId30" Type="http://schemas.openxmlformats.org/officeDocument/2006/relationships/hyperlink" Target="mailto:dou.37@yandex.ru," TargetMode="External"/><Relationship Id="rId35" Type="http://schemas.openxmlformats.org/officeDocument/2006/relationships/hyperlink" Target="mailto:oksanaveniaminovna@mail.ru" TargetMode="External"/><Relationship Id="rId43" Type="http://schemas.openxmlformats.org/officeDocument/2006/relationships/hyperlink" Target="mailto:skazka.79@gmail.com" TargetMode="External"/><Relationship Id="rId48" Type="http://schemas.openxmlformats.org/officeDocument/2006/relationships/hyperlink" Target="mailto:str_school_32@mail.ru," TargetMode="External"/><Relationship Id="rId8" Type="http://schemas.openxmlformats.org/officeDocument/2006/relationships/hyperlink" Target="http://dou51zainka.ru/" TargetMode="External"/><Relationship Id="rId51" Type="http://schemas.openxmlformats.org/officeDocument/2006/relationships/hyperlink" Target="mailto:sdyut.sterlitamak@yandex.ru,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E13"/>
  <sheetViews>
    <sheetView tabSelected="1" view="pageBreakPreview" zoomScale="60" workbookViewId="0">
      <selection activeCell="D8" sqref="D8:D9"/>
    </sheetView>
  </sheetViews>
  <sheetFormatPr defaultRowHeight="15" x14ac:dyDescent="0.25"/>
  <cols>
    <col min="1" max="1" width="9.140625" style="1"/>
    <col min="2" max="2" width="31.5703125" style="1" customWidth="1"/>
    <col min="3" max="3" width="33.140625" style="1" customWidth="1"/>
    <col min="4" max="4" width="30.140625" style="1" customWidth="1"/>
    <col min="5" max="5" width="30.28515625" style="1" customWidth="1"/>
    <col min="6" max="16384" width="9.140625" style="1"/>
  </cols>
  <sheetData>
    <row r="1" spans="2:5" ht="60" x14ac:dyDescent="0.25">
      <c r="E1" s="5" t="s">
        <v>190</v>
      </c>
    </row>
    <row r="2" spans="2:5" x14ac:dyDescent="0.25">
      <c r="E2" s="2"/>
    </row>
    <row r="3" spans="2:5" x14ac:dyDescent="0.25">
      <c r="E3" s="2"/>
    </row>
    <row r="4" spans="2:5" ht="18.75" x14ac:dyDescent="0.3">
      <c r="B4" s="140" t="s">
        <v>179</v>
      </c>
      <c r="C4" s="140"/>
      <c r="D4" s="140"/>
      <c r="E4" s="140"/>
    </row>
    <row r="5" spans="2:5" ht="18.75" x14ac:dyDescent="0.3">
      <c r="B5" s="3"/>
    </row>
    <row r="6" spans="2:5" ht="94.5" customHeight="1" x14ac:dyDescent="0.25">
      <c r="B6" s="137" t="s">
        <v>186</v>
      </c>
      <c r="C6" s="137" t="s">
        <v>187</v>
      </c>
      <c r="D6" s="137" t="s">
        <v>180</v>
      </c>
      <c r="E6" s="137"/>
    </row>
    <row r="7" spans="2:5" ht="15.75" x14ac:dyDescent="0.25">
      <c r="B7" s="137"/>
      <c r="C7" s="137"/>
      <c r="D7" s="4" t="s">
        <v>181</v>
      </c>
      <c r="E7" s="4" t="s">
        <v>182</v>
      </c>
    </row>
    <row r="8" spans="2:5" ht="15.75" customHeight="1" x14ac:dyDescent="0.25">
      <c r="B8" s="137" t="s">
        <v>183</v>
      </c>
      <c r="C8" s="138" t="s">
        <v>188</v>
      </c>
      <c r="D8" s="141">
        <v>37</v>
      </c>
      <c r="E8" s="141">
        <v>0</v>
      </c>
    </row>
    <row r="9" spans="2:5" ht="15.75" customHeight="1" x14ac:dyDescent="0.25">
      <c r="B9" s="137"/>
      <c r="C9" s="139"/>
      <c r="D9" s="141"/>
      <c r="E9" s="141"/>
    </row>
    <row r="10" spans="2:5" ht="15.75" customHeight="1" x14ac:dyDescent="0.25">
      <c r="B10" s="137"/>
      <c r="C10" s="138" t="s">
        <v>189</v>
      </c>
      <c r="D10" s="141">
        <v>18</v>
      </c>
      <c r="E10" s="141">
        <v>0</v>
      </c>
    </row>
    <row r="11" spans="2:5" ht="15.75" customHeight="1" x14ac:dyDescent="0.25">
      <c r="B11" s="137"/>
      <c r="C11" s="139"/>
      <c r="D11" s="141"/>
      <c r="E11" s="141"/>
    </row>
    <row r="12" spans="2:5" ht="31.5" customHeight="1" x14ac:dyDescent="0.25">
      <c r="B12" s="137"/>
      <c r="C12" s="8" t="s">
        <v>184</v>
      </c>
      <c r="D12" s="6">
        <v>3</v>
      </c>
      <c r="E12" s="6">
        <v>0</v>
      </c>
    </row>
    <row r="13" spans="2:5" ht="15.75" x14ac:dyDescent="0.25">
      <c r="B13" s="136" t="s">
        <v>185</v>
      </c>
      <c r="C13" s="136"/>
      <c r="D13" s="7">
        <f>D8+D10+D12</f>
        <v>58</v>
      </c>
      <c r="E13" s="7">
        <f>E8+E10+E12</f>
        <v>0</v>
      </c>
    </row>
  </sheetData>
  <sheetProtection password="C719" sheet="1" objects="1" scenarios="1" formatColumns="0" formatRows="0" selectLockedCells="1"/>
  <mergeCells count="12">
    <mergeCell ref="B4:E4"/>
    <mergeCell ref="D6:E6"/>
    <mergeCell ref="B8:B12"/>
    <mergeCell ref="D8:D9"/>
    <mergeCell ref="E8:E9"/>
    <mergeCell ref="D10:D11"/>
    <mergeCell ref="E10:E11"/>
    <mergeCell ref="B13:C13"/>
    <mergeCell ref="C6:C7"/>
    <mergeCell ref="B6:B7"/>
    <mergeCell ref="C10:C11"/>
    <mergeCell ref="C8:C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I69"/>
  <sheetViews>
    <sheetView view="pageBreakPreview" zoomScale="6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60" sqref="H3:H60"/>
    </sheetView>
  </sheetViews>
  <sheetFormatPr defaultRowHeight="15" x14ac:dyDescent="0.25"/>
  <cols>
    <col min="1" max="1" width="5.140625" style="9" customWidth="1"/>
    <col min="2" max="2" width="54.42578125" style="114" customWidth="1"/>
    <col min="3" max="3" width="13.140625" style="114" customWidth="1"/>
    <col min="4" max="4" width="12" style="114" customWidth="1"/>
    <col min="5" max="5" width="18" style="9" customWidth="1"/>
    <col min="6" max="6" width="20.7109375" style="9" customWidth="1"/>
    <col min="7" max="7" width="20.140625" style="9" customWidth="1"/>
    <col min="8" max="8" width="19" style="9" customWidth="1"/>
    <col min="9" max="9" width="24.42578125" style="9" customWidth="1"/>
    <col min="10" max="16384" width="9.140625" style="9"/>
  </cols>
  <sheetData>
    <row r="2" spans="1:9" ht="33" customHeight="1" x14ac:dyDescent="0.25">
      <c r="A2" s="112" t="s">
        <v>191</v>
      </c>
      <c r="B2" s="112" t="s">
        <v>192</v>
      </c>
      <c r="C2" s="112" t="s">
        <v>198</v>
      </c>
      <c r="D2" s="112" t="s">
        <v>199</v>
      </c>
      <c r="E2" s="112" t="s">
        <v>193</v>
      </c>
      <c r="F2" s="112" t="s">
        <v>194</v>
      </c>
      <c r="G2" s="112" t="s">
        <v>195</v>
      </c>
      <c r="H2" s="112" t="s">
        <v>196</v>
      </c>
      <c r="I2" s="112" t="s">
        <v>197</v>
      </c>
    </row>
    <row r="3" spans="1:9" ht="45" x14ac:dyDescent="0.25">
      <c r="A3" s="113">
        <v>1</v>
      </c>
      <c r="B3" s="99" t="s">
        <v>0</v>
      </c>
      <c r="C3" s="100" t="s">
        <v>201</v>
      </c>
      <c r="D3" s="100" t="s">
        <v>202</v>
      </c>
      <c r="E3" s="17" t="s">
        <v>1</v>
      </c>
      <c r="F3" s="17" t="s">
        <v>110</v>
      </c>
      <c r="G3" s="101" t="s">
        <v>2</v>
      </c>
      <c r="H3" s="102" t="s">
        <v>3</v>
      </c>
      <c r="I3" s="17" t="s">
        <v>92</v>
      </c>
    </row>
    <row r="4" spans="1:9" ht="60" x14ac:dyDescent="0.25">
      <c r="A4" s="113">
        <f>A3+1</f>
        <v>2</v>
      </c>
      <c r="B4" s="99" t="s">
        <v>4</v>
      </c>
      <c r="C4" s="100" t="s">
        <v>203</v>
      </c>
      <c r="D4" s="100" t="s">
        <v>202</v>
      </c>
      <c r="E4" s="17" t="s">
        <v>200</v>
      </c>
      <c r="F4" s="17" t="s">
        <v>5</v>
      </c>
      <c r="G4" s="17" t="s">
        <v>6</v>
      </c>
      <c r="H4" s="102" t="s">
        <v>7</v>
      </c>
      <c r="I4" s="17" t="s">
        <v>109</v>
      </c>
    </row>
    <row r="5" spans="1:9" ht="45" x14ac:dyDescent="0.25">
      <c r="A5" s="113">
        <f t="shared" ref="A5:A60" si="0">A4+1</f>
        <v>3</v>
      </c>
      <c r="B5" s="99" t="s">
        <v>8</v>
      </c>
      <c r="C5" s="100" t="s">
        <v>204</v>
      </c>
      <c r="D5" s="100" t="s">
        <v>202</v>
      </c>
      <c r="E5" s="17" t="s">
        <v>9</v>
      </c>
      <c r="F5" s="17" t="s">
        <v>10</v>
      </c>
      <c r="G5" s="101" t="s">
        <v>11</v>
      </c>
      <c r="H5" s="102" t="s">
        <v>12</v>
      </c>
      <c r="I5" s="17" t="s">
        <v>108</v>
      </c>
    </row>
    <row r="6" spans="1:9" ht="45" x14ac:dyDescent="0.25">
      <c r="A6" s="113">
        <f t="shared" si="0"/>
        <v>4</v>
      </c>
      <c r="B6" s="99" t="s">
        <v>13</v>
      </c>
      <c r="C6" s="100" t="s">
        <v>205</v>
      </c>
      <c r="D6" s="100" t="s">
        <v>202</v>
      </c>
      <c r="E6" s="17" t="s">
        <v>14</v>
      </c>
      <c r="F6" s="17" t="s">
        <v>15</v>
      </c>
      <c r="G6" s="101" t="s">
        <v>111</v>
      </c>
      <c r="H6" s="102" t="s">
        <v>16</v>
      </c>
      <c r="I6" s="17" t="s">
        <v>107</v>
      </c>
    </row>
    <row r="7" spans="1:9" ht="45" x14ac:dyDescent="0.25">
      <c r="A7" s="113">
        <f t="shared" si="0"/>
        <v>5</v>
      </c>
      <c r="B7" s="99" t="s">
        <v>17</v>
      </c>
      <c r="C7" s="100" t="s">
        <v>206</v>
      </c>
      <c r="D7" s="100" t="s">
        <v>202</v>
      </c>
      <c r="E7" s="17" t="s">
        <v>18</v>
      </c>
      <c r="F7" s="17" t="s">
        <v>19</v>
      </c>
      <c r="G7" s="101" t="s">
        <v>20</v>
      </c>
      <c r="H7" s="102" t="s">
        <v>21</v>
      </c>
      <c r="I7" s="17" t="s">
        <v>106</v>
      </c>
    </row>
    <row r="8" spans="1:9" ht="45" x14ac:dyDescent="0.25">
      <c r="A8" s="113">
        <f t="shared" si="0"/>
        <v>6</v>
      </c>
      <c r="B8" s="99" t="s">
        <v>22</v>
      </c>
      <c r="C8" s="100" t="s">
        <v>207</v>
      </c>
      <c r="D8" s="100" t="s">
        <v>202</v>
      </c>
      <c r="E8" s="17" t="s">
        <v>23</v>
      </c>
      <c r="F8" s="17" t="s">
        <v>24</v>
      </c>
      <c r="G8" s="17" t="s">
        <v>25</v>
      </c>
      <c r="H8" s="102" t="s">
        <v>26</v>
      </c>
      <c r="I8" s="17" t="s">
        <v>105</v>
      </c>
    </row>
    <row r="9" spans="1:9" ht="45" x14ac:dyDescent="0.25">
      <c r="A9" s="113">
        <f t="shared" si="0"/>
        <v>7</v>
      </c>
      <c r="B9" s="99" t="s">
        <v>27</v>
      </c>
      <c r="C9" s="100" t="s">
        <v>208</v>
      </c>
      <c r="D9" s="100" t="s">
        <v>202</v>
      </c>
      <c r="E9" s="17" t="s">
        <v>28</v>
      </c>
      <c r="F9" s="17" t="s">
        <v>29</v>
      </c>
      <c r="G9" s="101" t="s">
        <v>30</v>
      </c>
      <c r="H9" s="102" t="s">
        <v>31</v>
      </c>
      <c r="I9" s="17" t="s">
        <v>104</v>
      </c>
    </row>
    <row r="10" spans="1:9" ht="45" x14ac:dyDescent="0.25">
      <c r="A10" s="113">
        <f t="shared" si="0"/>
        <v>8</v>
      </c>
      <c r="B10" s="99" t="s">
        <v>32</v>
      </c>
      <c r="C10" s="100" t="s">
        <v>209</v>
      </c>
      <c r="D10" s="100" t="s">
        <v>202</v>
      </c>
      <c r="E10" s="17" t="s">
        <v>33</v>
      </c>
      <c r="F10" s="17" t="s">
        <v>34</v>
      </c>
      <c r="G10" s="17" t="s">
        <v>35</v>
      </c>
      <c r="H10" s="102" t="s">
        <v>36</v>
      </c>
      <c r="I10" s="17" t="s">
        <v>103</v>
      </c>
    </row>
    <row r="11" spans="1:9" ht="45" x14ac:dyDescent="0.25">
      <c r="A11" s="113">
        <f t="shared" si="0"/>
        <v>9</v>
      </c>
      <c r="B11" s="99" t="s">
        <v>37</v>
      </c>
      <c r="C11" s="100" t="s">
        <v>210</v>
      </c>
      <c r="D11" s="100" t="s">
        <v>202</v>
      </c>
      <c r="E11" s="17" t="s">
        <v>38</v>
      </c>
      <c r="F11" s="17" t="s">
        <v>39</v>
      </c>
      <c r="G11" s="101" t="s">
        <v>40</v>
      </c>
      <c r="H11" s="102" t="s">
        <v>41</v>
      </c>
      <c r="I11" s="17" t="s">
        <v>102</v>
      </c>
    </row>
    <row r="12" spans="1:9" ht="45" x14ac:dyDescent="0.25">
      <c r="A12" s="113">
        <f t="shared" si="0"/>
        <v>10</v>
      </c>
      <c r="B12" s="99" t="s">
        <v>42</v>
      </c>
      <c r="C12" s="100" t="s">
        <v>211</v>
      </c>
      <c r="D12" s="100" t="s">
        <v>202</v>
      </c>
      <c r="E12" s="17" t="s">
        <v>43</v>
      </c>
      <c r="F12" s="17" t="s">
        <v>44</v>
      </c>
      <c r="G12" s="101" t="s">
        <v>45</v>
      </c>
      <c r="H12" s="102" t="s">
        <v>46</v>
      </c>
      <c r="I12" s="17" t="s">
        <v>101</v>
      </c>
    </row>
    <row r="13" spans="1:9" ht="60" x14ac:dyDescent="0.25">
      <c r="A13" s="113">
        <f t="shared" si="0"/>
        <v>11</v>
      </c>
      <c r="B13" s="99" t="s">
        <v>47</v>
      </c>
      <c r="C13" s="100" t="s">
        <v>212</v>
      </c>
      <c r="D13" s="100" t="s">
        <v>202</v>
      </c>
      <c r="E13" s="17" t="s">
        <v>48</v>
      </c>
      <c r="F13" s="17" t="s">
        <v>49</v>
      </c>
      <c r="G13" s="17" t="s">
        <v>50</v>
      </c>
      <c r="H13" s="102" t="s">
        <v>51</v>
      </c>
      <c r="I13" s="17" t="s">
        <v>100</v>
      </c>
    </row>
    <row r="14" spans="1:9" ht="45" x14ac:dyDescent="0.25">
      <c r="A14" s="113">
        <f t="shared" si="0"/>
        <v>12</v>
      </c>
      <c r="B14" s="99" t="s">
        <v>52</v>
      </c>
      <c r="C14" s="100" t="s">
        <v>213</v>
      </c>
      <c r="D14" s="100" t="s">
        <v>202</v>
      </c>
      <c r="E14" s="17" t="s">
        <v>53</v>
      </c>
      <c r="F14" s="17" t="s">
        <v>54</v>
      </c>
      <c r="G14" s="101" t="s">
        <v>55</v>
      </c>
      <c r="H14" s="102" t="s">
        <v>56</v>
      </c>
      <c r="I14" s="17" t="s">
        <v>99</v>
      </c>
    </row>
    <row r="15" spans="1:9" ht="45" x14ac:dyDescent="0.25">
      <c r="A15" s="113">
        <f>A14+1</f>
        <v>13</v>
      </c>
      <c r="B15" s="99" t="s">
        <v>57</v>
      </c>
      <c r="C15" s="100" t="s">
        <v>214</v>
      </c>
      <c r="D15" s="100" t="s">
        <v>202</v>
      </c>
      <c r="E15" s="17" t="s">
        <v>58</v>
      </c>
      <c r="F15" s="17" t="s">
        <v>59</v>
      </c>
      <c r="G15" s="17" t="s">
        <v>60</v>
      </c>
      <c r="H15" s="102" t="s">
        <v>61</v>
      </c>
      <c r="I15" s="17" t="s">
        <v>98</v>
      </c>
    </row>
    <row r="16" spans="1:9" ht="45" x14ac:dyDescent="0.25">
      <c r="A16" s="113">
        <f t="shared" si="0"/>
        <v>14</v>
      </c>
      <c r="B16" s="99" t="s">
        <v>62</v>
      </c>
      <c r="C16" s="100" t="s">
        <v>215</v>
      </c>
      <c r="D16" s="100" t="s">
        <v>202</v>
      </c>
      <c r="E16" s="17" t="s">
        <v>63</v>
      </c>
      <c r="F16" s="17" t="s">
        <v>64</v>
      </c>
      <c r="G16" s="17" t="s">
        <v>65</v>
      </c>
      <c r="H16" s="102" t="s">
        <v>66</v>
      </c>
      <c r="I16" s="17" t="s">
        <v>97</v>
      </c>
    </row>
    <row r="17" spans="1:9" ht="60" x14ac:dyDescent="0.25">
      <c r="A17" s="113">
        <f t="shared" si="0"/>
        <v>15</v>
      </c>
      <c r="B17" s="99" t="s">
        <v>67</v>
      </c>
      <c r="C17" s="100" t="s">
        <v>216</v>
      </c>
      <c r="D17" s="100" t="s">
        <v>202</v>
      </c>
      <c r="E17" s="17" t="s">
        <v>68</v>
      </c>
      <c r="F17" s="17" t="s">
        <v>69</v>
      </c>
      <c r="G17" s="17" t="s">
        <v>70</v>
      </c>
      <c r="H17" s="102" t="s">
        <v>71</v>
      </c>
      <c r="I17" s="17" t="s">
        <v>96</v>
      </c>
    </row>
    <row r="18" spans="1:9" ht="45" x14ac:dyDescent="0.25">
      <c r="A18" s="113">
        <f t="shared" si="0"/>
        <v>16</v>
      </c>
      <c r="B18" s="99" t="s">
        <v>72</v>
      </c>
      <c r="C18" s="100" t="s">
        <v>217</v>
      </c>
      <c r="D18" s="100" t="s">
        <v>202</v>
      </c>
      <c r="E18" s="17" t="s">
        <v>73</v>
      </c>
      <c r="F18" s="17" t="s">
        <v>74</v>
      </c>
      <c r="G18" s="17" t="s">
        <v>75</v>
      </c>
      <c r="H18" s="102" t="s">
        <v>76</v>
      </c>
      <c r="I18" s="17" t="s">
        <v>95</v>
      </c>
    </row>
    <row r="19" spans="1:9" ht="45" x14ac:dyDescent="0.25">
      <c r="A19" s="113">
        <f t="shared" si="0"/>
        <v>17</v>
      </c>
      <c r="B19" s="99" t="s">
        <v>77</v>
      </c>
      <c r="C19" s="100" t="s">
        <v>218</v>
      </c>
      <c r="D19" s="100" t="s">
        <v>202</v>
      </c>
      <c r="E19" s="17" t="s">
        <v>78</v>
      </c>
      <c r="F19" s="17" t="s">
        <v>79</v>
      </c>
      <c r="G19" s="101" t="s">
        <v>80</v>
      </c>
      <c r="H19" s="102" t="s">
        <v>81</v>
      </c>
      <c r="I19" s="17" t="s">
        <v>94</v>
      </c>
    </row>
    <row r="20" spans="1:9" ht="45" x14ac:dyDescent="0.25">
      <c r="A20" s="113">
        <f t="shared" si="0"/>
        <v>18</v>
      </c>
      <c r="B20" s="99" t="s">
        <v>82</v>
      </c>
      <c r="C20" s="100" t="s">
        <v>219</v>
      </c>
      <c r="D20" s="100" t="s">
        <v>202</v>
      </c>
      <c r="E20" s="17" t="s">
        <v>83</v>
      </c>
      <c r="F20" s="17" t="s">
        <v>84</v>
      </c>
      <c r="G20" s="17" t="s">
        <v>85</v>
      </c>
      <c r="H20" s="102" t="s">
        <v>86</v>
      </c>
      <c r="I20" s="17" t="s">
        <v>93</v>
      </c>
    </row>
    <row r="21" spans="1:9" ht="45" x14ac:dyDescent="0.25">
      <c r="A21" s="113">
        <f t="shared" si="0"/>
        <v>19</v>
      </c>
      <c r="B21" s="99" t="s">
        <v>87</v>
      </c>
      <c r="C21" s="100" t="s">
        <v>220</v>
      </c>
      <c r="D21" s="100" t="s">
        <v>202</v>
      </c>
      <c r="E21" s="17" t="s">
        <v>88</v>
      </c>
      <c r="F21" s="17" t="s">
        <v>124</v>
      </c>
      <c r="G21" s="17" t="s">
        <v>89</v>
      </c>
      <c r="H21" s="102" t="s">
        <v>90</v>
      </c>
      <c r="I21" s="17" t="s">
        <v>91</v>
      </c>
    </row>
    <row r="22" spans="1:9" ht="45" x14ac:dyDescent="0.25">
      <c r="A22" s="113">
        <f t="shared" si="0"/>
        <v>20</v>
      </c>
      <c r="B22" s="99" t="s">
        <v>232</v>
      </c>
      <c r="C22" s="100" t="s">
        <v>400</v>
      </c>
      <c r="D22" s="100" t="s">
        <v>202</v>
      </c>
      <c r="E22" s="17" t="s">
        <v>322</v>
      </c>
      <c r="F22" s="17" t="s">
        <v>250</v>
      </c>
      <c r="G22" s="101" t="s">
        <v>251</v>
      </c>
      <c r="H22" s="102" t="s">
        <v>252</v>
      </c>
      <c r="I22" s="17" t="s">
        <v>253</v>
      </c>
    </row>
    <row r="23" spans="1:9" ht="45" x14ac:dyDescent="0.25">
      <c r="A23" s="113">
        <f t="shared" si="0"/>
        <v>21</v>
      </c>
      <c r="B23" s="99" t="s">
        <v>233</v>
      </c>
      <c r="C23" s="100" t="s">
        <v>401</v>
      </c>
      <c r="D23" s="100" t="s">
        <v>202</v>
      </c>
      <c r="E23" s="17" t="s">
        <v>323</v>
      </c>
      <c r="F23" s="17" t="s">
        <v>254</v>
      </c>
      <c r="G23" s="101" t="s">
        <v>255</v>
      </c>
      <c r="H23" s="102" t="s">
        <v>256</v>
      </c>
      <c r="I23" s="17" t="s">
        <v>257</v>
      </c>
    </row>
    <row r="24" spans="1:9" ht="45" x14ac:dyDescent="0.25">
      <c r="A24" s="113">
        <f t="shared" si="0"/>
        <v>22</v>
      </c>
      <c r="B24" s="99" t="s">
        <v>234</v>
      </c>
      <c r="C24" s="100" t="s">
        <v>402</v>
      </c>
      <c r="D24" s="100" t="s">
        <v>202</v>
      </c>
      <c r="E24" s="17" t="s">
        <v>324</v>
      </c>
      <c r="F24" s="17" t="s">
        <v>258</v>
      </c>
      <c r="G24" s="101" t="s">
        <v>259</v>
      </c>
      <c r="H24" s="102" t="s">
        <v>260</v>
      </c>
      <c r="I24" s="17" t="s">
        <v>261</v>
      </c>
    </row>
    <row r="25" spans="1:9" ht="45" x14ac:dyDescent="0.25">
      <c r="A25" s="113">
        <f t="shared" si="0"/>
        <v>23</v>
      </c>
      <c r="B25" s="99" t="s">
        <v>235</v>
      </c>
      <c r="C25" s="100" t="s">
        <v>403</v>
      </c>
      <c r="D25" s="100" t="s">
        <v>202</v>
      </c>
      <c r="E25" s="17" t="s">
        <v>325</v>
      </c>
      <c r="F25" s="17" t="s">
        <v>262</v>
      </c>
      <c r="G25" s="17" t="s">
        <v>263</v>
      </c>
      <c r="H25" s="102" t="s">
        <v>264</v>
      </c>
      <c r="I25" s="17" t="s">
        <v>265</v>
      </c>
    </row>
    <row r="26" spans="1:9" ht="45" x14ac:dyDescent="0.25">
      <c r="A26" s="113">
        <f t="shared" si="0"/>
        <v>24</v>
      </c>
      <c r="B26" s="99" t="s">
        <v>236</v>
      </c>
      <c r="C26" s="100" t="s">
        <v>404</v>
      </c>
      <c r="D26" s="100" t="s">
        <v>202</v>
      </c>
      <c r="E26" s="17" t="s">
        <v>326</v>
      </c>
      <c r="F26" s="17" t="s">
        <v>266</v>
      </c>
      <c r="G26" s="17" t="s">
        <v>267</v>
      </c>
      <c r="H26" s="102" t="s">
        <v>268</v>
      </c>
      <c r="I26" s="17" t="s">
        <v>269</v>
      </c>
    </row>
    <row r="27" spans="1:9" ht="45" x14ac:dyDescent="0.25">
      <c r="A27" s="113">
        <f t="shared" si="0"/>
        <v>25</v>
      </c>
      <c r="B27" s="99" t="s">
        <v>237</v>
      </c>
      <c r="C27" s="100" t="s">
        <v>406</v>
      </c>
      <c r="D27" s="100" t="s">
        <v>202</v>
      </c>
      <c r="E27" s="17" t="s">
        <v>327</v>
      </c>
      <c r="F27" s="17" t="s">
        <v>270</v>
      </c>
      <c r="G27" s="101" t="s">
        <v>271</v>
      </c>
      <c r="H27" s="102" t="s">
        <v>272</v>
      </c>
      <c r="I27" s="17" t="s">
        <v>273</v>
      </c>
    </row>
    <row r="28" spans="1:9" ht="45" x14ac:dyDescent="0.25">
      <c r="A28" s="113">
        <f t="shared" si="0"/>
        <v>26</v>
      </c>
      <c r="B28" s="99" t="s">
        <v>238</v>
      </c>
      <c r="C28" s="100" t="s">
        <v>407</v>
      </c>
      <c r="D28" s="100" t="s">
        <v>202</v>
      </c>
      <c r="E28" s="17" t="s">
        <v>328</v>
      </c>
      <c r="F28" s="17" t="s">
        <v>274</v>
      </c>
      <c r="G28" s="101" t="s">
        <v>275</v>
      </c>
      <c r="H28" s="102" t="s">
        <v>276</v>
      </c>
      <c r="I28" s="17" t="s">
        <v>277</v>
      </c>
    </row>
    <row r="29" spans="1:9" ht="45" x14ac:dyDescent="0.25">
      <c r="A29" s="113">
        <f t="shared" si="0"/>
        <v>27</v>
      </c>
      <c r="B29" s="99" t="s">
        <v>239</v>
      </c>
      <c r="C29" s="100" t="s">
        <v>408</v>
      </c>
      <c r="D29" s="100" t="s">
        <v>202</v>
      </c>
      <c r="E29" s="17" t="s">
        <v>329</v>
      </c>
      <c r="F29" s="17" t="s">
        <v>278</v>
      </c>
      <c r="G29" s="17" t="s">
        <v>279</v>
      </c>
      <c r="H29" s="102" t="s">
        <v>280</v>
      </c>
      <c r="I29" s="17" t="s">
        <v>281</v>
      </c>
    </row>
    <row r="30" spans="1:9" ht="45" x14ac:dyDescent="0.25">
      <c r="A30" s="113">
        <f t="shared" si="0"/>
        <v>28</v>
      </c>
      <c r="B30" s="99" t="s">
        <v>240</v>
      </c>
      <c r="C30" s="100" t="s">
        <v>405</v>
      </c>
      <c r="D30" s="100" t="s">
        <v>202</v>
      </c>
      <c r="E30" s="17" t="s">
        <v>330</v>
      </c>
      <c r="F30" s="17" t="s">
        <v>282</v>
      </c>
      <c r="G30" s="101" t="s">
        <v>283</v>
      </c>
      <c r="H30" s="102" t="s">
        <v>284</v>
      </c>
      <c r="I30" s="17" t="s">
        <v>285</v>
      </c>
    </row>
    <row r="31" spans="1:9" ht="45" x14ac:dyDescent="0.25">
      <c r="A31" s="113">
        <f t="shared" si="0"/>
        <v>29</v>
      </c>
      <c r="B31" s="99" t="s">
        <v>241</v>
      </c>
      <c r="C31" s="100" t="s">
        <v>409</v>
      </c>
      <c r="D31" s="100" t="s">
        <v>202</v>
      </c>
      <c r="E31" s="17" t="s">
        <v>331</v>
      </c>
      <c r="F31" s="17" t="s">
        <v>286</v>
      </c>
      <c r="G31" s="17" t="s">
        <v>287</v>
      </c>
      <c r="H31" s="102" t="s">
        <v>288</v>
      </c>
      <c r="I31" s="17" t="s">
        <v>289</v>
      </c>
    </row>
    <row r="32" spans="1:9" ht="45" x14ac:dyDescent="0.25">
      <c r="A32" s="113">
        <f t="shared" si="0"/>
        <v>30</v>
      </c>
      <c r="B32" s="99" t="s">
        <v>242</v>
      </c>
      <c r="C32" s="100" t="s">
        <v>410</v>
      </c>
      <c r="D32" s="100" t="s">
        <v>202</v>
      </c>
      <c r="E32" s="17" t="s">
        <v>332</v>
      </c>
      <c r="F32" s="17" t="s">
        <v>290</v>
      </c>
      <c r="G32" s="101" t="s">
        <v>291</v>
      </c>
      <c r="H32" s="102" t="s">
        <v>292</v>
      </c>
      <c r="I32" s="17" t="s">
        <v>293</v>
      </c>
    </row>
    <row r="33" spans="1:9" ht="60" x14ac:dyDescent="0.25">
      <c r="A33" s="113">
        <f t="shared" si="0"/>
        <v>31</v>
      </c>
      <c r="B33" s="99" t="s">
        <v>243</v>
      </c>
      <c r="C33" s="100" t="s">
        <v>411</v>
      </c>
      <c r="D33" s="100" t="s">
        <v>202</v>
      </c>
      <c r="E33" s="17" t="s">
        <v>333</v>
      </c>
      <c r="F33" s="17" t="s">
        <v>294</v>
      </c>
      <c r="G33" s="101" t="s">
        <v>295</v>
      </c>
      <c r="H33" s="102" t="s">
        <v>296</v>
      </c>
      <c r="I33" s="17" t="s">
        <v>297</v>
      </c>
    </row>
    <row r="34" spans="1:9" ht="45" x14ac:dyDescent="0.25">
      <c r="A34" s="113">
        <f t="shared" si="0"/>
        <v>32</v>
      </c>
      <c r="B34" s="99" t="s">
        <v>244</v>
      </c>
      <c r="C34" s="100" t="s">
        <v>412</v>
      </c>
      <c r="D34" s="100" t="s">
        <v>202</v>
      </c>
      <c r="E34" s="17" t="s">
        <v>334</v>
      </c>
      <c r="F34" s="17" t="s">
        <v>298</v>
      </c>
      <c r="G34" s="101" t="s">
        <v>299</v>
      </c>
      <c r="H34" s="102" t="s">
        <v>300</v>
      </c>
      <c r="I34" s="17" t="s">
        <v>301</v>
      </c>
    </row>
    <row r="35" spans="1:9" ht="45" x14ac:dyDescent="0.25">
      <c r="A35" s="113">
        <f t="shared" si="0"/>
        <v>33</v>
      </c>
      <c r="B35" s="99" t="s">
        <v>245</v>
      </c>
      <c r="C35" s="100" t="s">
        <v>413</v>
      </c>
      <c r="D35" s="100" t="s">
        <v>202</v>
      </c>
      <c r="E35" s="17" t="s">
        <v>335</v>
      </c>
      <c r="F35" s="17" t="s">
        <v>302</v>
      </c>
      <c r="G35" s="17" t="s">
        <v>303</v>
      </c>
      <c r="H35" s="102" t="s">
        <v>304</v>
      </c>
      <c r="I35" s="17" t="s">
        <v>305</v>
      </c>
    </row>
    <row r="36" spans="1:9" ht="60" x14ac:dyDescent="0.25">
      <c r="A36" s="113">
        <f t="shared" si="0"/>
        <v>34</v>
      </c>
      <c r="B36" s="99" t="s">
        <v>246</v>
      </c>
      <c r="C36" s="100" t="s">
        <v>414</v>
      </c>
      <c r="D36" s="100" t="s">
        <v>202</v>
      </c>
      <c r="E36" s="17" t="s">
        <v>336</v>
      </c>
      <c r="F36" s="17" t="s">
        <v>306</v>
      </c>
      <c r="G36" s="17" t="s">
        <v>307</v>
      </c>
      <c r="H36" s="102" t="s">
        <v>308</v>
      </c>
      <c r="I36" s="17" t="s">
        <v>309</v>
      </c>
    </row>
    <row r="37" spans="1:9" ht="45" x14ac:dyDescent="0.25">
      <c r="A37" s="113">
        <f t="shared" si="0"/>
        <v>35</v>
      </c>
      <c r="B37" s="99" t="s">
        <v>247</v>
      </c>
      <c r="C37" s="100" t="s">
        <v>415</v>
      </c>
      <c r="D37" s="100" t="s">
        <v>202</v>
      </c>
      <c r="E37" s="17" t="s">
        <v>337</v>
      </c>
      <c r="F37" s="17" t="s">
        <v>310</v>
      </c>
      <c r="G37" s="17" t="s">
        <v>311</v>
      </c>
      <c r="H37" s="102" t="s">
        <v>312</v>
      </c>
      <c r="I37" s="17" t="s">
        <v>313</v>
      </c>
    </row>
    <row r="38" spans="1:9" ht="45" x14ac:dyDescent="0.25">
      <c r="A38" s="113">
        <f t="shared" si="0"/>
        <v>36</v>
      </c>
      <c r="B38" s="99" t="s">
        <v>248</v>
      </c>
      <c r="C38" s="100" t="s">
        <v>416</v>
      </c>
      <c r="D38" s="100" t="s">
        <v>202</v>
      </c>
      <c r="E38" s="17" t="s">
        <v>338</v>
      </c>
      <c r="F38" s="17" t="s">
        <v>314</v>
      </c>
      <c r="G38" s="17" t="s">
        <v>315</v>
      </c>
      <c r="H38" s="102" t="s">
        <v>316</v>
      </c>
      <c r="I38" s="17" t="s">
        <v>317</v>
      </c>
    </row>
    <row r="39" spans="1:9" ht="45" x14ac:dyDescent="0.25">
      <c r="A39" s="113">
        <f t="shared" si="0"/>
        <v>37</v>
      </c>
      <c r="B39" s="99" t="s">
        <v>249</v>
      </c>
      <c r="C39" s="100" t="s">
        <v>417</v>
      </c>
      <c r="D39" s="100" t="s">
        <v>202</v>
      </c>
      <c r="E39" s="17" t="s">
        <v>339</v>
      </c>
      <c r="F39" s="17" t="s">
        <v>318</v>
      </c>
      <c r="G39" s="17" t="s">
        <v>319</v>
      </c>
      <c r="H39" s="102" t="s">
        <v>320</v>
      </c>
      <c r="I39" s="17" t="s">
        <v>321</v>
      </c>
    </row>
    <row r="40" spans="1:9" ht="60" x14ac:dyDescent="0.25">
      <c r="A40" s="113">
        <f t="shared" si="0"/>
        <v>38</v>
      </c>
      <c r="B40" s="103" t="s">
        <v>112</v>
      </c>
      <c r="C40" s="104" t="s">
        <v>221</v>
      </c>
      <c r="D40" s="104" t="s">
        <v>202</v>
      </c>
      <c r="E40" s="15" t="s">
        <v>113</v>
      </c>
      <c r="F40" s="15" t="s">
        <v>114</v>
      </c>
      <c r="G40" s="105" t="s">
        <v>115</v>
      </c>
      <c r="H40" s="106" t="s">
        <v>116</v>
      </c>
      <c r="I40" s="15" t="s">
        <v>117</v>
      </c>
    </row>
    <row r="41" spans="1:9" ht="45" x14ac:dyDescent="0.25">
      <c r="A41" s="113">
        <f t="shared" si="0"/>
        <v>39</v>
      </c>
      <c r="B41" s="103" t="s">
        <v>118</v>
      </c>
      <c r="C41" s="104" t="s">
        <v>222</v>
      </c>
      <c r="D41" s="104" t="s">
        <v>202</v>
      </c>
      <c r="E41" s="15" t="s">
        <v>119</v>
      </c>
      <c r="F41" s="15" t="s">
        <v>123</v>
      </c>
      <c r="G41" s="105" t="s">
        <v>120</v>
      </c>
      <c r="H41" s="106" t="s">
        <v>121</v>
      </c>
      <c r="I41" s="15" t="s">
        <v>122</v>
      </c>
    </row>
    <row r="42" spans="1:9" ht="60" x14ac:dyDescent="0.25">
      <c r="A42" s="113">
        <f t="shared" si="0"/>
        <v>40</v>
      </c>
      <c r="B42" s="103" t="s">
        <v>340</v>
      </c>
      <c r="C42" s="104" t="s">
        <v>418</v>
      </c>
      <c r="D42" s="104" t="s">
        <v>202</v>
      </c>
      <c r="E42" s="15" t="s">
        <v>341</v>
      </c>
      <c r="F42" s="15" t="s">
        <v>342</v>
      </c>
      <c r="G42" s="105" t="s">
        <v>343</v>
      </c>
      <c r="H42" s="106" t="s">
        <v>344</v>
      </c>
      <c r="I42" s="15" t="s">
        <v>345</v>
      </c>
    </row>
    <row r="43" spans="1:9" ht="60" x14ac:dyDescent="0.25">
      <c r="A43" s="113">
        <f t="shared" si="0"/>
        <v>41</v>
      </c>
      <c r="B43" s="107" t="s">
        <v>163</v>
      </c>
      <c r="C43" s="108" t="s">
        <v>223</v>
      </c>
      <c r="D43" s="108" t="s">
        <v>202</v>
      </c>
      <c r="E43" s="109" t="s">
        <v>164</v>
      </c>
      <c r="F43" s="109" t="s">
        <v>168</v>
      </c>
      <c r="G43" s="109" t="s">
        <v>165</v>
      </c>
      <c r="H43" s="110" t="s">
        <v>166</v>
      </c>
      <c r="I43" s="109" t="s">
        <v>167</v>
      </c>
    </row>
    <row r="44" spans="1:9" ht="45" x14ac:dyDescent="0.25">
      <c r="A44" s="113">
        <f t="shared" si="0"/>
        <v>42</v>
      </c>
      <c r="B44" s="107" t="s">
        <v>346</v>
      </c>
      <c r="C44" s="108" t="s">
        <v>419</v>
      </c>
      <c r="D44" s="108" t="s">
        <v>202</v>
      </c>
      <c r="E44" s="109" t="s">
        <v>347</v>
      </c>
      <c r="F44" s="109" t="s">
        <v>348</v>
      </c>
      <c r="G44" s="109" t="s">
        <v>349</v>
      </c>
      <c r="H44" s="110" t="s">
        <v>350</v>
      </c>
      <c r="I44" s="109" t="s">
        <v>351</v>
      </c>
    </row>
    <row r="45" spans="1:9" ht="45" x14ac:dyDescent="0.25">
      <c r="A45" s="113">
        <f t="shared" si="0"/>
        <v>43</v>
      </c>
      <c r="B45" s="107" t="s">
        <v>352</v>
      </c>
      <c r="C45" s="108" t="s">
        <v>420</v>
      </c>
      <c r="D45" s="108" t="s">
        <v>202</v>
      </c>
      <c r="E45" s="109" t="s">
        <v>358</v>
      </c>
      <c r="F45" s="109" t="s">
        <v>359</v>
      </c>
      <c r="G45" s="109" t="s">
        <v>360</v>
      </c>
      <c r="H45" s="110" t="s">
        <v>361</v>
      </c>
      <c r="I45" s="109" t="s">
        <v>362</v>
      </c>
    </row>
    <row r="46" spans="1:9" ht="45" x14ac:dyDescent="0.25">
      <c r="A46" s="113">
        <f>A45+1</f>
        <v>44</v>
      </c>
      <c r="B46" s="107" t="s">
        <v>353</v>
      </c>
      <c r="C46" s="108" t="s">
        <v>421</v>
      </c>
      <c r="D46" s="108" t="s">
        <v>202</v>
      </c>
      <c r="E46" s="109" t="s">
        <v>363</v>
      </c>
      <c r="F46" s="109" t="s">
        <v>364</v>
      </c>
      <c r="G46" s="109" t="s">
        <v>365</v>
      </c>
      <c r="H46" s="110" t="s">
        <v>366</v>
      </c>
      <c r="I46" s="109" t="s">
        <v>367</v>
      </c>
    </row>
    <row r="47" spans="1:9" ht="60" x14ac:dyDescent="0.25">
      <c r="A47" s="113">
        <f t="shared" si="0"/>
        <v>45</v>
      </c>
      <c r="B47" s="107" t="s">
        <v>354</v>
      </c>
      <c r="C47" s="108" t="s">
        <v>422</v>
      </c>
      <c r="D47" s="108" t="s">
        <v>202</v>
      </c>
      <c r="E47" s="109" t="s">
        <v>368</v>
      </c>
      <c r="F47" s="109" t="s">
        <v>369</v>
      </c>
      <c r="G47" s="109" t="s">
        <v>370</v>
      </c>
      <c r="H47" s="110" t="s">
        <v>371</v>
      </c>
      <c r="I47" s="109" t="s">
        <v>372</v>
      </c>
    </row>
    <row r="48" spans="1:9" ht="45" x14ac:dyDescent="0.25">
      <c r="A48" s="113">
        <f t="shared" si="0"/>
        <v>46</v>
      </c>
      <c r="B48" s="107" t="s">
        <v>355</v>
      </c>
      <c r="C48" s="108" t="s">
        <v>423</v>
      </c>
      <c r="D48" s="108" t="s">
        <v>202</v>
      </c>
      <c r="E48" s="109" t="s">
        <v>373</v>
      </c>
      <c r="F48" s="109" t="s">
        <v>374</v>
      </c>
      <c r="G48" s="109" t="s">
        <v>375</v>
      </c>
      <c r="H48" s="110" t="s">
        <v>376</v>
      </c>
      <c r="I48" s="109" t="s">
        <v>377</v>
      </c>
    </row>
    <row r="49" spans="1:9" ht="45" x14ac:dyDescent="0.25">
      <c r="A49" s="113">
        <f t="shared" si="0"/>
        <v>47</v>
      </c>
      <c r="B49" s="107" t="s">
        <v>356</v>
      </c>
      <c r="C49" s="108" t="s">
        <v>424</v>
      </c>
      <c r="D49" s="108" t="s">
        <v>202</v>
      </c>
      <c r="E49" s="109" t="s">
        <v>378</v>
      </c>
      <c r="F49" s="109" t="s">
        <v>379</v>
      </c>
      <c r="G49" s="109" t="s">
        <v>380</v>
      </c>
      <c r="H49" s="110" t="s">
        <v>381</v>
      </c>
      <c r="I49" s="109" t="s">
        <v>382</v>
      </c>
    </row>
    <row r="50" spans="1:9" ht="45" x14ac:dyDescent="0.25">
      <c r="A50" s="113">
        <f t="shared" si="0"/>
        <v>48</v>
      </c>
      <c r="B50" s="107" t="s">
        <v>357</v>
      </c>
      <c r="C50" s="108" t="s">
        <v>425</v>
      </c>
      <c r="D50" s="108" t="s">
        <v>202</v>
      </c>
      <c r="E50" s="109" t="s">
        <v>383</v>
      </c>
      <c r="F50" s="109" t="s">
        <v>384</v>
      </c>
      <c r="G50" s="109" t="s">
        <v>385</v>
      </c>
      <c r="H50" s="110" t="s">
        <v>386</v>
      </c>
      <c r="I50" s="109" t="s">
        <v>387</v>
      </c>
    </row>
    <row r="51" spans="1:9" ht="60" x14ac:dyDescent="0.25">
      <c r="A51" s="113">
        <f t="shared" si="0"/>
        <v>49</v>
      </c>
      <c r="B51" s="107" t="s">
        <v>388</v>
      </c>
      <c r="C51" s="108" t="s">
        <v>426</v>
      </c>
      <c r="D51" s="108" t="s">
        <v>202</v>
      </c>
      <c r="E51" s="109" t="s">
        <v>390</v>
      </c>
      <c r="F51" s="109" t="s">
        <v>391</v>
      </c>
      <c r="G51" s="109" t="s">
        <v>392</v>
      </c>
      <c r="H51" s="110" t="s">
        <v>393</v>
      </c>
      <c r="I51" s="109" t="s">
        <v>394</v>
      </c>
    </row>
    <row r="52" spans="1:9" ht="60" x14ac:dyDescent="0.25">
      <c r="A52" s="113">
        <f t="shared" si="0"/>
        <v>50</v>
      </c>
      <c r="B52" s="107" t="s">
        <v>389</v>
      </c>
      <c r="C52" s="108" t="s">
        <v>427</v>
      </c>
      <c r="D52" s="108" t="s">
        <v>202</v>
      </c>
      <c r="E52" s="109" t="s">
        <v>395</v>
      </c>
      <c r="F52" s="109" t="s">
        <v>396</v>
      </c>
      <c r="G52" s="109" t="s">
        <v>397</v>
      </c>
      <c r="H52" s="110" t="s">
        <v>398</v>
      </c>
      <c r="I52" s="109" t="s">
        <v>399</v>
      </c>
    </row>
    <row r="53" spans="1:9" ht="60" x14ac:dyDescent="0.25">
      <c r="A53" s="113">
        <f t="shared" si="0"/>
        <v>51</v>
      </c>
      <c r="B53" s="107" t="s">
        <v>125</v>
      </c>
      <c r="C53" s="108" t="s">
        <v>224</v>
      </c>
      <c r="D53" s="108" t="s">
        <v>202</v>
      </c>
      <c r="E53" s="109" t="s">
        <v>126</v>
      </c>
      <c r="F53" s="109" t="s">
        <v>127</v>
      </c>
      <c r="G53" s="109" t="s">
        <v>128</v>
      </c>
      <c r="H53" s="110" t="s">
        <v>129</v>
      </c>
      <c r="I53" s="109" t="s">
        <v>177</v>
      </c>
    </row>
    <row r="54" spans="1:9" ht="60" x14ac:dyDescent="0.25">
      <c r="A54" s="113">
        <f t="shared" si="0"/>
        <v>52</v>
      </c>
      <c r="B54" s="107" t="s">
        <v>130</v>
      </c>
      <c r="C54" s="108" t="s">
        <v>225</v>
      </c>
      <c r="D54" s="108" t="s">
        <v>202</v>
      </c>
      <c r="E54" s="109" t="s">
        <v>131</v>
      </c>
      <c r="F54" s="109" t="s">
        <v>132</v>
      </c>
      <c r="G54" s="109" t="s">
        <v>133</v>
      </c>
      <c r="H54" s="110" t="s">
        <v>134</v>
      </c>
      <c r="I54" s="109" t="s">
        <v>178</v>
      </c>
    </row>
    <row r="55" spans="1:9" ht="60" x14ac:dyDescent="0.25">
      <c r="A55" s="113">
        <f t="shared" si="0"/>
        <v>53</v>
      </c>
      <c r="B55" s="107" t="s">
        <v>135</v>
      </c>
      <c r="C55" s="108" t="s">
        <v>226</v>
      </c>
      <c r="D55" s="108" t="s">
        <v>202</v>
      </c>
      <c r="E55" s="109" t="s">
        <v>136</v>
      </c>
      <c r="F55" s="109" t="s">
        <v>137</v>
      </c>
      <c r="G55" s="109" t="s">
        <v>138</v>
      </c>
      <c r="H55" s="110" t="s">
        <v>139</v>
      </c>
      <c r="I55" s="109" t="s">
        <v>169</v>
      </c>
    </row>
    <row r="56" spans="1:9" ht="60" x14ac:dyDescent="0.25">
      <c r="A56" s="113">
        <f t="shared" si="0"/>
        <v>54</v>
      </c>
      <c r="B56" s="107" t="s">
        <v>140</v>
      </c>
      <c r="C56" s="108" t="s">
        <v>227</v>
      </c>
      <c r="D56" s="108" t="s">
        <v>202</v>
      </c>
      <c r="E56" s="109" t="s">
        <v>141</v>
      </c>
      <c r="F56" s="109" t="s">
        <v>142</v>
      </c>
      <c r="G56" s="109" t="s">
        <v>143</v>
      </c>
      <c r="H56" s="110" t="s">
        <v>144</v>
      </c>
      <c r="I56" s="109" t="s">
        <v>170</v>
      </c>
    </row>
    <row r="57" spans="1:9" ht="60" x14ac:dyDescent="0.25">
      <c r="A57" s="113">
        <f t="shared" si="0"/>
        <v>55</v>
      </c>
      <c r="B57" s="107" t="s">
        <v>145</v>
      </c>
      <c r="C57" s="108" t="s">
        <v>228</v>
      </c>
      <c r="D57" s="108" t="s">
        <v>202</v>
      </c>
      <c r="E57" s="109" t="s">
        <v>146</v>
      </c>
      <c r="F57" s="109" t="s">
        <v>171</v>
      </c>
      <c r="G57" s="111" t="s">
        <v>147</v>
      </c>
      <c r="H57" s="110" t="s">
        <v>148</v>
      </c>
      <c r="I57" s="109" t="s">
        <v>172</v>
      </c>
    </row>
    <row r="58" spans="1:9" ht="60" x14ac:dyDescent="0.25">
      <c r="A58" s="113">
        <f t="shared" si="0"/>
        <v>56</v>
      </c>
      <c r="B58" s="107" t="s">
        <v>149</v>
      </c>
      <c r="C58" s="108" t="s">
        <v>229</v>
      </c>
      <c r="D58" s="108" t="s">
        <v>202</v>
      </c>
      <c r="E58" s="109" t="s">
        <v>150</v>
      </c>
      <c r="F58" s="109" t="s">
        <v>173</v>
      </c>
      <c r="G58" s="109" t="s">
        <v>151</v>
      </c>
      <c r="H58" s="110" t="s">
        <v>152</v>
      </c>
      <c r="I58" s="109" t="s">
        <v>174</v>
      </c>
    </row>
    <row r="59" spans="1:9" ht="60" x14ac:dyDescent="0.25">
      <c r="A59" s="113">
        <f t="shared" si="0"/>
        <v>57</v>
      </c>
      <c r="B59" s="107" t="s">
        <v>153</v>
      </c>
      <c r="C59" s="108" t="s">
        <v>230</v>
      </c>
      <c r="D59" s="108" t="s">
        <v>202</v>
      </c>
      <c r="E59" s="109" t="s">
        <v>154</v>
      </c>
      <c r="F59" s="109" t="s">
        <v>155</v>
      </c>
      <c r="G59" s="109" t="s">
        <v>156</v>
      </c>
      <c r="H59" s="110" t="s">
        <v>157</v>
      </c>
      <c r="I59" s="109" t="s">
        <v>175</v>
      </c>
    </row>
    <row r="60" spans="1:9" ht="60" x14ac:dyDescent="0.25">
      <c r="A60" s="113">
        <f t="shared" si="0"/>
        <v>58</v>
      </c>
      <c r="B60" s="107" t="s">
        <v>158</v>
      </c>
      <c r="C60" s="108" t="s">
        <v>231</v>
      </c>
      <c r="D60" s="108" t="s">
        <v>202</v>
      </c>
      <c r="E60" s="109" t="s">
        <v>159</v>
      </c>
      <c r="F60" s="109" t="s">
        <v>160</v>
      </c>
      <c r="G60" s="109" t="s">
        <v>161</v>
      </c>
      <c r="H60" s="110" t="s">
        <v>162</v>
      </c>
      <c r="I60" s="109" t="s">
        <v>176</v>
      </c>
    </row>
    <row r="65" ht="114" customHeight="1" x14ac:dyDescent="0.25"/>
    <row r="66" ht="15" customHeight="1" x14ac:dyDescent="0.25"/>
    <row r="67" ht="15" customHeight="1" x14ac:dyDescent="0.25"/>
    <row r="68" ht="47.25" customHeight="1" x14ac:dyDescent="0.25"/>
    <row r="69" ht="30" customHeight="1" x14ac:dyDescent="0.25"/>
  </sheetData>
  <sheetProtection password="C719" sheet="1" objects="1" scenarios="1" formatColumns="0" formatRows="0"/>
  <hyperlinks>
    <hyperlink ref="H3" r:id="rId1"/>
    <hyperlink ref="H4" r:id="rId2" display="http://det-sad-41.ru/"/>
    <hyperlink ref="H5" r:id="rId3"/>
    <hyperlink ref="H6" r:id="rId4" display="http://det-sad-44.ru/"/>
    <hyperlink ref="H7" r:id="rId5"/>
    <hyperlink ref="H8" r:id="rId6" display="http://det-sad-47.ru/"/>
    <hyperlink ref="H9" r:id="rId7" display="http://det-sad-49.ru/"/>
    <hyperlink ref="H10" r:id="rId8" display="http://dou51zainka.ru/"/>
    <hyperlink ref="H11" r:id="rId9"/>
    <hyperlink ref="H12" r:id="rId10" display="http://det-sad-55.ru/"/>
    <hyperlink ref="H13" r:id="rId11" display="http://madou56.ru/"/>
    <hyperlink ref="H14" r:id="rId12"/>
    <hyperlink ref="H15" r:id="rId13" display="http://det-sad-59.ru/"/>
    <hyperlink ref="H16" r:id="rId14" display="http://det-sad-61.ru/"/>
    <hyperlink ref="H17" r:id="rId15"/>
    <hyperlink ref="H18" r:id="rId16" display="http://ds64-str.ru/"/>
    <hyperlink ref="H19" r:id="rId17" display="http://det-sad-67.ru/"/>
    <hyperlink ref="H20" r:id="rId18"/>
    <hyperlink ref="H40" r:id="rId19"/>
    <hyperlink ref="H21" r:id="rId20" display="http://ds70str.ru/"/>
    <hyperlink ref="H55" r:id="rId21" display="http://sosh30.ru/"/>
    <hyperlink ref="H56" r:id="rId22"/>
    <hyperlink ref="H57" r:id="rId23"/>
    <hyperlink ref="H58" r:id="rId24"/>
    <hyperlink ref="H60" r:id="rId25"/>
    <hyperlink ref="H53" r:id="rId26"/>
    <hyperlink ref="H54" r:id="rId27"/>
    <hyperlink ref="H43" r:id="rId28"/>
    <hyperlink ref="H59" r:id="rId29"/>
    <hyperlink ref="G3" r:id="rId30"/>
    <hyperlink ref="G5" r:id="rId31"/>
    <hyperlink ref="G6" r:id="rId32"/>
    <hyperlink ref="G9" r:id="rId33"/>
    <hyperlink ref="G11" r:id="rId34"/>
    <hyperlink ref="G19" r:id="rId35"/>
    <hyperlink ref="G32" r:id="rId36"/>
    <hyperlink ref="G7" r:id="rId37"/>
    <hyperlink ref="G12" r:id="rId38"/>
    <hyperlink ref="G14" r:id="rId39"/>
    <hyperlink ref="G22" r:id="rId40"/>
    <hyperlink ref="G23" r:id="rId41"/>
    <hyperlink ref="G24" r:id="rId42"/>
    <hyperlink ref="G27" r:id="rId43"/>
    <hyperlink ref="G28" r:id="rId44"/>
    <hyperlink ref="G30" r:id="rId45"/>
    <hyperlink ref="G33" r:id="rId46"/>
    <hyperlink ref="G34" r:id="rId47"/>
    <hyperlink ref="G57" r:id="rId48"/>
    <hyperlink ref="G40" r:id="rId49"/>
    <hyperlink ref="G41" r:id="rId50"/>
    <hyperlink ref="G42" r:id="rId51"/>
  </hyperlinks>
  <pageMargins left="0.7" right="0.7" top="0.75" bottom="0.75" header="0.3" footer="0.3"/>
  <pageSetup paperSize="9" scale="70" orientation="landscape" r:id="rId52"/>
  <ignoredErrors>
    <ignoredError sqref="F37" twoDigitTextYear="1"/>
    <ignoredError sqref="C3:D43 C51:D60 D50 C45:D49 D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BK118"/>
  <sheetViews>
    <sheetView view="pageBreakPreview" zoomScaleNormal="55" zoomScaleSheetLayoutView="100" workbookViewId="0">
      <pane xSplit="4" ySplit="1" topLeftCell="BB2" activePane="bottomRight" state="frozen"/>
      <selection pane="topRight" activeCell="E1" sqref="E1"/>
      <selection pane="bottomLeft" activeCell="A2" sqref="A2"/>
      <selection pane="bottomRight" activeCell="BF18" sqref="BF18"/>
    </sheetView>
  </sheetViews>
  <sheetFormatPr defaultRowHeight="15" x14ac:dyDescent="0.25"/>
  <cols>
    <col min="1" max="1" width="3.28515625" style="1" customWidth="1"/>
    <col min="2" max="2" width="9.140625" style="1"/>
    <col min="3" max="3" width="43.42578125" style="1" customWidth="1"/>
    <col min="4" max="4" width="27.140625" style="1" customWidth="1"/>
    <col min="5" max="6" width="10.28515625" style="1" customWidth="1"/>
    <col min="7" max="7" width="10.28515625" style="1" bestFit="1" customWidth="1"/>
    <col min="8" max="8" width="10.28515625" style="1" customWidth="1"/>
    <col min="9" max="9" width="11.140625" style="1" customWidth="1"/>
    <col min="10" max="10" width="10.28515625" style="1" customWidth="1"/>
    <col min="11" max="14" width="10.28515625" style="1" bestFit="1" customWidth="1"/>
    <col min="15" max="15" width="15.42578125" style="1" bestFit="1" customWidth="1"/>
    <col min="16" max="18" width="10.28515625" style="1" bestFit="1" customWidth="1"/>
    <col min="19" max="19" width="15.42578125" style="1" bestFit="1" customWidth="1"/>
    <col min="20" max="21" width="10.28515625" style="1" bestFit="1" customWidth="1"/>
    <col min="22" max="25" width="11.140625" style="1" bestFit="1" customWidth="1"/>
    <col min="26" max="26" width="10.28515625" style="1" bestFit="1" customWidth="1"/>
    <col min="27" max="31" width="11.140625" style="1" bestFit="1" customWidth="1"/>
    <col min="32" max="32" width="10.28515625" style="1" bestFit="1" customWidth="1"/>
    <col min="33" max="34" width="11.140625" style="1" bestFit="1" customWidth="1"/>
    <col min="35" max="35" width="16.28515625" style="1" bestFit="1" customWidth="1"/>
    <col min="36" max="36" width="11.140625" style="1" bestFit="1" customWidth="1"/>
    <col min="37" max="37" width="12" style="1" bestFit="1" customWidth="1"/>
    <col min="38" max="38" width="15.85546875" style="1" bestFit="1" customWidth="1"/>
    <col min="39" max="40" width="12" style="1" bestFit="1" customWidth="1"/>
    <col min="41" max="41" width="10.7109375" style="1" bestFit="1" customWidth="1"/>
    <col min="42" max="42" width="14.5703125" style="1" bestFit="1" customWidth="1"/>
    <col min="43" max="43" width="7.28515625" style="1" customWidth="1"/>
    <col min="44" max="44" width="12.28515625" style="1" bestFit="1" customWidth="1"/>
    <col min="45" max="46" width="8.140625" style="1" customWidth="1"/>
    <col min="47" max="49" width="7.42578125" style="1" customWidth="1"/>
    <col min="50" max="52" width="7.85546875" style="1" customWidth="1"/>
    <col min="53" max="53" width="10" style="1" bestFit="1" customWidth="1"/>
    <col min="54" max="54" width="10.7109375" style="1" bestFit="1" customWidth="1"/>
    <col min="55" max="62" width="12.85546875" style="1" bestFit="1" customWidth="1"/>
    <col min="63" max="16384" width="9.140625" style="1"/>
  </cols>
  <sheetData>
    <row r="1" spans="2:63" ht="25.5" customHeight="1" x14ac:dyDescent="0.25">
      <c r="B1" s="50" t="s">
        <v>492</v>
      </c>
      <c r="C1" s="47" t="s">
        <v>574</v>
      </c>
      <c r="D1" s="47" t="s">
        <v>575</v>
      </c>
      <c r="E1" s="51" t="s">
        <v>428</v>
      </c>
      <c r="F1" s="51" t="s">
        <v>429</v>
      </c>
      <c r="G1" s="51" t="s">
        <v>430</v>
      </c>
      <c r="H1" s="51" t="s">
        <v>431</v>
      </c>
      <c r="I1" s="51" t="s">
        <v>432</v>
      </c>
      <c r="J1" s="51" t="s">
        <v>481</v>
      </c>
      <c r="K1" s="51" t="s">
        <v>433</v>
      </c>
      <c r="L1" s="51" t="s">
        <v>482</v>
      </c>
      <c r="M1" s="51" t="s">
        <v>434</v>
      </c>
      <c r="N1" s="51" t="s">
        <v>483</v>
      </c>
      <c r="O1" s="51" t="s">
        <v>450</v>
      </c>
      <c r="P1" s="51" t="s">
        <v>484</v>
      </c>
      <c r="Q1" s="51" t="s">
        <v>485</v>
      </c>
      <c r="R1" s="51" t="s">
        <v>435</v>
      </c>
      <c r="S1" s="51" t="s">
        <v>451</v>
      </c>
      <c r="T1" s="51" t="s">
        <v>436</v>
      </c>
      <c r="U1" s="51" t="s">
        <v>437</v>
      </c>
      <c r="V1" s="51" t="s">
        <v>438</v>
      </c>
      <c r="W1" s="51" t="s">
        <v>439</v>
      </c>
      <c r="X1" s="51" t="s">
        <v>440</v>
      </c>
      <c r="Y1" s="51" t="s">
        <v>441</v>
      </c>
      <c r="Z1" s="51" t="s">
        <v>442</v>
      </c>
      <c r="AA1" s="51" t="s">
        <v>443</v>
      </c>
      <c r="AB1" s="51" t="s">
        <v>444</v>
      </c>
      <c r="AC1" s="51" t="s">
        <v>445</v>
      </c>
      <c r="AD1" s="51" t="s">
        <v>446</v>
      </c>
      <c r="AE1" s="51" t="s">
        <v>447</v>
      </c>
      <c r="AF1" s="51" t="s">
        <v>448</v>
      </c>
      <c r="AG1" s="51" t="s">
        <v>452</v>
      </c>
      <c r="AH1" s="51" t="s">
        <v>453</v>
      </c>
      <c r="AI1" s="51" t="s">
        <v>458</v>
      </c>
      <c r="AJ1" s="51" t="s">
        <v>454</v>
      </c>
      <c r="AK1" s="51" t="s">
        <v>455</v>
      </c>
      <c r="AL1" s="51" t="s">
        <v>459</v>
      </c>
      <c r="AM1" s="51" t="s">
        <v>456</v>
      </c>
      <c r="AN1" s="51" t="s">
        <v>457</v>
      </c>
      <c r="AO1" s="51" t="s">
        <v>449</v>
      </c>
      <c r="AP1" s="51" t="s">
        <v>460</v>
      </c>
      <c r="AQ1" s="51" t="s">
        <v>461</v>
      </c>
      <c r="AR1" s="51" t="s">
        <v>462</v>
      </c>
      <c r="AS1" s="51" t="s">
        <v>463</v>
      </c>
      <c r="AT1" s="51" t="s">
        <v>464</v>
      </c>
      <c r="AU1" s="51" t="s">
        <v>465</v>
      </c>
      <c r="AV1" s="51" t="s">
        <v>466</v>
      </c>
      <c r="AW1" s="51" t="s">
        <v>470</v>
      </c>
      <c r="AX1" s="51" t="s">
        <v>467</v>
      </c>
      <c r="AY1" s="51" t="s">
        <v>468</v>
      </c>
      <c r="AZ1" s="51" t="s">
        <v>469</v>
      </c>
      <c r="BA1" s="51" t="s">
        <v>471</v>
      </c>
      <c r="BB1" s="51" t="s">
        <v>472</v>
      </c>
      <c r="BC1" s="51" t="s">
        <v>473</v>
      </c>
      <c r="BD1" s="51" t="s">
        <v>474</v>
      </c>
      <c r="BE1" s="51" t="s">
        <v>475</v>
      </c>
      <c r="BF1" s="51" t="s">
        <v>476</v>
      </c>
      <c r="BG1" s="51" t="s">
        <v>477</v>
      </c>
      <c r="BH1" s="51" t="s">
        <v>478</v>
      </c>
      <c r="BI1" s="51" t="s">
        <v>479</v>
      </c>
      <c r="BJ1" s="51" t="s">
        <v>480</v>
      </c>
      <c r="BK1" s="55"/>
    </row>
    <row r="2" spans="2:63" ht="19.5" customHeight="1" x14ac:dyDescent="0.25">
      <c r="B2" s="52">
        <v>1</v>
      </c>
      <c r="C2" s="148" t="s">
        <v>576</v>
      </c>
      <c r="D2" s="14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7"/>
    </row>
    <row r="3" spans="2:63" ht="21" customHeight="1" x14ac:dyDescent="0.25">
      <c r="B3" s="52" t="s">
        <v>577</v>
      </c>
      <c r="C3" s="148" t="s">
        <v>578</v>
      </c>
      <c r="D3" s="14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9"/>
    </row>
    <row r="4" spans="2:63" x14ac:dyDescent="0.25">
      <c r="B4" s="42"/>
      <c r="C4" s="42" t="s">
        <v>579</v>
      </c>
      <c r="D4" s="42">
        <v>0</v>
      </c>
      <c r="E4" s="68">
        <v>3</v>
      </c>
      <c r="F4" s="68">
        <v>0</v>
      </c>
      <c r="G4" s="72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72">
        <v>0</v>
      </c>
      <c r="N4" s="68">
        <v>0</v>
      </c>
      <c r="O4" s="68">
        <v>0</v>
      </c>
      <c r="P4" s="68">
        <v>0</v>
      </c>
      <c r="Q4" s="68">
        <v>0</v>
      </c>
      <c r="R4" s="84">
        <v>0</v>
      </c>
      <c r="S4" s="68">
        <v>0</v>
      </c>
      <c r="T4" s="72">
        <v>0</v>
      </c>
      <c r="U4" s="68">
        <v>0</v>
      </c>
      <c r="V4" s="68">
        <v>0</v>
      </c>
      <c r="W4" s="72">
        <v>0</v>
      </c>
      <c r="X4" s="68">
        <v>0</v>
      </c>
      <c r="Y4" s="68">
        <v>0</v>
      </c>
      <c r="Z4" s="68">
        <v>0</v>
      </c>
      <c r="AA4" s="68">
        <v>0</v>
      </c>
      <c r="AB4" s="68">
        <v>0</v>
      </c>
      <c r="AC4" s="68">
        <v>2</v>
      </c>
      <c r="AD4" s="68">
        <v>0</v>
      </c>
      <c r="AE4" s="68">
        <v>0</v>
      </c>
      <c r="AF4" s="72">
        <v>0</v>
      </c>
      <c r="AG4" s="68">
        <v>0</v>
      </c>
      <c r="AH4" s="68">
        <v>5</v>
      </c>
      <c r="AI4" s="68">
        <v>4</v>
      </c>
      <c r="AJ4" s="68">
        <v>0</v>
      </c>
      <c r="AK4" s="68">
        <v>0</v>
      </c>
      <c r="AL4" s="68">
        <v>0</v>
      </c>
      <c r="AM4" s="68">
        <v>0</v>
      </c>
      <c r="AN4" s="68">
        <v>0</v>
      </c>
      <c r="AO4" s="72">
        <v>0</v>
      </c>
      <c r="AP4" s="68">
        <v>0</v>
      </c>
      <c r="AQ4" s="68">
        <v>0</v>
      </c>
      <c r="AR4" s="68">
        <v>0</v>
      </c>
      <c r="AS4" s="68">
        <v>0</v>
      </c>
      <c r="AT4" s="68">
        <v>3</v>
      </c>
      <c r="AU4" s="68">
        <v>0</v>
      </c>
      <c r="AV4" s="68">
        <v>0</v>
      </c>
      <c r="AW4" s="68">
        <v>3</v>
      </c>
      <c r="AX4" s="68">
        <v>6</v>
      </c>
      <c r="AY4" s="68">
        <v>9</v>
      </c>
      <c r="AZ4" s="68">
        <v>8</v>
      </c>
      <c r="BA4" s="68">
        <v>0</v>
      </c>
      <c r="BB4" s="68">
        <v>0</v>
      </c>
      <c r="BC4" s="68">
        <v>0</v>
      </c>
      <c r="BD4" s="68">
        <v>0</v>
      </c>
      <c r="BE4" s="68">
        <v>0</v>
      </c>
      <c r="BF4" s="68">
        <v>6</v>
      </c>
      <c r="BG4" s="68">
        <v>0</v>
      </c>
      <c r="BH4" s="68">
        <v>38</v>
      </c>
      <c r="BI4" s="68">
        <v>10</v>
      </c>
      <c r="BJ4" s="68">
        <v>10</v>
      </c>
    </row>
    <row r="5" spans="2:63" ht="25.5" x14ac:dyDescent="0.25">
      <c r="B5" s="42"/>
      <c r="C5" s="42" t="s">
        <v>580</v>
      </c>
      <c r="D5" s="42">
        <v>2.5</v>
      </c>
      <c r="E5" s="68">
        <v>3</v>
      </c>
      <c r="F5" s="68">
        <v>0</v>
      </c>
      <c r="G5" s="72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72">
        <v>0</v>
      </c>
      <c r="N5" s="68">
        <v>0</v>
      </c>
      <c r="O5" s="68">
        <v>0</v>
      </c>
      <c r="P5" s="68">
        <v>0</v>
      </c>
      <c r="Q5" s="68">
        <v>0</v>
      </c>
      <c r="R5" s="84">
        <v>0</v>
      </c>
      <c r="S5" s="68">
        <v>0</v>
      </c>
      <c r="T5" s="72">
        <v>0</v>
      </c>
      <c r="U5" s="68">
        <v>0</v>
      </c>
      <c r="V5" s="68">
        <v>0</v>
      </c>
      <c r="W5" s="72">
        <v>0</v>
      </c>
      <c r="X5" s="68">
        <v>3</v>
      </c>
      <c r="Y5" s="68">
        <v>0</v>
      </c>
      <c r="Z5" s="68">
        <v>0</v>
      </c>
      <c r="AA5" s="68">
        <v>0</v>
      </c>
      <c r="AB5" s="68">
        <v>0</v>
      </c>
      <c r="AC5" s="68">
        <v>0</v>
      </c>
      <c r="AD5" s="68">
        <v>0</v>
      </c>
      <c r="AE5" s="68">
        <v>0</v>
      </c>
      <c r="AF5" s="72">
        <v>0</v>
      </c>
      <c r="AG5" s="68">
        <v>0</v>
      </c>
      <c r="AH5" s="68">
        <v>10</v>
      </c>
      <c r="AI5" s="68">
        <v>4</v>
      </c>
      <c r="AJ5" s="68">
        <v>0</v>
      </c>
      <c r="AK5" s="68">
        <v>0</v>
      </c>
      <c r="AL5" s="68">
        <v>0</v>
      </c>
      <c r="AM5" s="68">
        <v>0</v>
      </c>
      <c r="AN5" s="68">
        <v>0</v>
      </c>
      <c r="AO5" s="72">
        <v>0</v>
      </c>
      <c r="AP5" s="68">
        <v>0</v>
      </c>
      <c r="AQ5" s="68">
        <v>0</v>
      </c>
      <c r="AR5" s="68">
        <v>5</v>
      </c>
      <c r="AS5" s="68">
        <v>0</v>
      </c>
      <c r="AT5" s="68">
        <v>8</v>
      </c>
      <c r="AU5" s="68">
        <v>0</v>
      </c>
      <c r="AV5" s="68">
        <v>7</v>
      </c>
      <c r="AW5" s="68">
        <v>6</v>
      </c>
      <c r="AX5" s="68">
        <v>31</v>
      </c>
      <c r="AY5" s="68">
        <v>9</v>
      </c>
      <c r="AZ5" s="68">
        <v>3</v>
      </c>
      <c r="BA5" s="68">
        <v>0</v>
      </c>
      <c r="BB5" s="68">
        <v>0</v>
      </c>
      <c r="BC5" s="68">
        <v>0</v>
      </c>
      <c r="BD5" s="68">
        <v>0</v>
      </c>
      <c r="BE5" s="68">
        <v>0</v>
      </c>
      <c r="BF5" s="68">
        <v>7</v>
      </c>
      <c r="BG5" s="68">
        <v>0</v>
      </c>
      <c r="BH5" s="68">
        <v>45</v>
      </c>
      <c r="BI5" s="68">
        <v>16</v>
      </c>
      <c r="BJ5" s="68">
        <v>16</v>
      </c>
    </row>
    <row r="6" spans="2:63" ht="25.5" x14ac:dyDescent="0.25">
      <c r="B6" s="42"/>
      <c r="C6" s="42" t="s">
        <v>581</v>
      </c>
      <c r="D6" s="42">
        <v>5</v>
      </c>
      <c r="E6" s="68">
        <v>22</v>
      </c>
      <c r="F6" s="68">
        <v>0</v>
      </c>
      <c r="G6" s="72">
        <v>33</v>
      </c>
      <c r="H6" s="68">
        <v>98</v>
      </c>
      <c r="I6" s="68">
        <v>47</v>
      </c>
      <c r="J6" s="68">
        <v>2</v>
      </c>
      <c r="K6" s="68">
        <v>0</v>
      </c>
      <c r="L6" s="68">
        <v>0</v>
      </c>
      <c r="M6" s="72">
        <v>0</v>
      </c>
      <c r="N6" s="68">
        <v>5</v>
      </c>
      <c r="O6" s="68">
        <v>2</v>
      </c>
      <c r="P6" s="68">
        <v>2</v>
      </c>
      <c r="Q6" s="68">
        <v>0</v>
      </c>
      <c r="R6" s="84">
        <v>0</v>
      </c>
      <c r="S6" s="68">
        <v>14</v>
      </c>
      <c r="T6" s="72">
        <v>0</v>
      </c>
      <c r="U6" s="68">
        <v>20</v>
      </c>
      <c r="V6" s="68">
        <v>11</v>
      </c>
      <c r="W6" s="72">
        <v>0</v>
      </c>
      <c r="X6" s="68">
        <v>19</v>
      </c>
      <c r="Y6" s="68">
        <v>0</v>
      </c>
      <c r="Z6" s="68">
        <v>0</v>
      </c>
      <c r="AA6" s="68">
        <v>0</v>
      </c>
      <c r="AB6" s="68">
        <v>3</v>
      </c>
      <c r="AC6" s="68">
        <v>3</v>
      </c>
      <c r="AD6" s="68">
        <v>3</v>
      </c>
      <c r="AE6" s="68">
        <v>30</v>
      </c>
      <c r="AF6" s="72">
        <v>23</v>
      </c>
      <c r="AG6" s="68">
        <v>0</v>
      </c>
      <c r="AH6" s="68">
        <v>15</v>
      </c>
      <c r="AI6" s="68">
        <v>5</v>
      </c>
      <c r="AJ6" s="68">
        <v>2</v>
      </c>
      <c r="AK6" s="68">
        <v>0</v>
      </c>
      <c r="AL6" s="68">
        <v>2</v>
      </c>
      <c r="AM6" s="68">
        <v>5</v>
      </c>
      <c r="AN6" s="68">
        <v>1</v>
      </c>
      <c r="AO6" s="72">
        <v>0</v>
      </c>
      <c r="AP6" s="68">
        <v>0</v>
      </c>
      <c r="AQ6" s="68">
        <v>0</v>
      </c>
      <c r="AR6" s="68">
        <v>14</v>
      </c>
      <c r="AS6" s="68">
        <v>0</v>
      </c>
      <c r="AT6" s="68">
        <v>26</v>
      </c>
      <c r="AU6" s="68">
        <v>0</v>
      </c>
      <c r="AV6" s="68">
        <v>96</v>
      </c>
      <c r="AW6" s="68">
        <v>68</v>
      </c>
      <c r="AX6" s="68">
        <v>88</v>
      </c>
      <c r="AY6" s="68">
        <v>88</v>
      </c>
      <c r="AZ6" s="68">
        <v>97</v>
      </c>
      <c r="BA6" s="68">
        <v>15</v>
      </c>
      <c r="BB6" s="68">
        <v>5</v>
      </c>
      <c r="BC6" s="68">
        <v>5</v>
      </c>
      <c r="BD6" s="68">
        <v>0</v>
      </c>
      <c r="BE6" s="68">
        <v>33</v>
      </c>
      <c r="BF6" s="68">
        <v>37</v>
      </c>
      <c r="BG6" s="68">
        <v>7</v>
      </c>
      <c r="BH6" s="68">
        <v>260</v>
      </c>
      <c r="BI6" s="68">
        <v>93</v>
      </c>
      <c r="BJ6" s="68">
        <v>73</v>
      </c>
    </row>
    <row r="7" spans="2:63" ht="25.5" x14ac:dyDescent="0.25">
      <c r="B7" s="42"/>
      <c r="C7" s="42" t="s">
        <v>582</v>
      </c>
      <c r="D7" s="42">
        <v>7.5</v>
      </c>
      <c r="E7" s="68">
        <v>50</v>
      </c>
      <c r="F7" s="68">
        <v>5</v>
      </c>
      <c r="G7" s="72">
        <v>50</v>
      </c>
      <c r="H7" s="68">
        <v>31</v>
      </c>
      <c r="I7" s="68">
        <v>51</v>
      </c>
      <c r="J7" s="68">
        <v>125</v>
      </c>
      <c r="K7" s="68">
        <v>3</v>
      </c>
      <c r="L7" s="68">
        <v>49</v>
      </c>
      <c r="M7" s="72">
        <v>0</v>
      </c>
      <c r="N7" s="68">
        <v>31</v>
      </c>
      <c r="O7" s="68">
        <v>125</v>
      </c>
      <c r="P7" s="68">
        <v>23</v>
      </c>
      <c r="Q7" s="68">
        <v>7</v>
      </c>
      <c r="R7" s="84">
        <v>52</v>
      </c>
      <c r="S7" s="68">
        <v>20</v>
      </c>
      <c r="T7" s="72">
        <v>20</v>
      </c>
      <c r="U7" s="68">
        <v>10</v>
      </c>
      <c r="V7" s="68">
        <v>28</v>
      </c>
      <c r="W7" s="72">
        <v>7</v>
      </c>
      <c r="X7" s="68">
        <v>49</v>
      </c>
      <c r="Y7" s="68">
        <v>103</v>
      </c>
      <c r="Z7" s="68">
        <v>30</v>
      </c>
      <c r="AA7" s="68">
        <v>45</v>
      </c>
      <c r="AB7" s="68">
        <v>22</v>
      </c>
      <c r="AC7" s="68">
        <v>52</v>
      </c>
      <c r="AD7" s="68">
        <v>67</v>
      </c>
      <c r="AE7" s="68">
        <v>55</v>
      </c>
      <c r="AF7" s="72">
        <v>72</v>
      </c>
      <c r="AG7" s="68">
        <v>36</v>
      </c>
      <c r="AH7" s="68">
        <v>30</v>
      </c>
      <c r="AI7" s="68">
        <v>16</v>
      </c>
      <c r="AJ7" s="68">
        <v>11</v>
      </c>
      <c r="AK7" s="68">
        <v>10</v>
      </c>
      <c r="AL7" s="68">
        <v>128</v>
      </c>
      <c r="AM7" s="68">
        <v>14</v>
      </c>
      <c r="AN7" s="68">
        <v>30</v>
      </c>
      <c r="AO7" s="72">
        <v>15</v>
      </c>
      <c r="AP7" s="68">
        <v>37</v>
      </c>
      <c r="AQ7" s="68">
        <v>10</v>
      </c>
      <c r="AR7" s="68">
        <v>31</v>
      </c>
      <c r="AS7" s="68">
        <v>0</v>
      </c>
      <c r="AT7" s="68">
        <v>96</v>
      </c>
      <c r="AU7" s="68">
        <v>184</v>
      </c>
      <c r="AV7" s="68">
        <v>463</v>
      </c>
      <c r="AW7" s="68">
        <v>49</v>
      </c>
      <c r="AX7" s="68">
        <v>424</v>
      </c>
      <c r="AY7" s="68">
        <v>386</v>
      </c>
      <c r="AZ7" s="68">
        <v>332</v>
      </c>
      <c r="BA7" s="68">
        <v>14</v>
      </c>
      <c r="BB7" s="68">
        <v>6</v>
      </c>
      <c r="BC7" s="68">
        <v>15</v>
      </c>
      <c r="BD7" s="68">
        <v>122</v>
      </c>
      <c r="BE7" s="68">
        <v>357</v>
      </c>
      <c r="BF7" s="68">
        <v>167</v>
      </c>
      <c r="BG7" s="68">
        <v>36</v>
      </c>
      <c r="BH7" s="68">
        <v>674</v>
      </c>
      <c r="BI7" s="68">
        <v>144</v>
      </c>
      <c r="BJ7" s="68">
        <v>164</v>
      </c>
    </row>
    <row r="8" spans="2:63" ht="15.75" customHeight="1" x14ac:dyDescent="0.25">
      <c r="B8" s="42"/>
      <c r="C8" s="42" t="s">
        <v>583</v>
      </c>
      <c r="D8" s="42">
        <v>10</v>
      </c>
      <c r="E8" s="68">
        <v>66</v>
      </c>
      <c r="F8" s="68">
        <v>105</v>
      </c>
      <c r="G8" s="72">
        <v>17</v>
      </c>
      <c r="H8" s="68">
        <v>21</v>
      </c>
      <c r="I8" s="68">
        <v>70</v>
      </c>
      <c r="J8" s="68">
        <v>57</v>
      </c>
      <c r="K8" s="68">
        <v>127</v>
      </c>
      <c r="L8" s="68">
        <v>101</v>
      </c>
      <c r="M8" s="72">
        <v>149</v>
      </c>
      <c r="N8" s="68">
        <v>121</v>
      </c>
      <c r="O8" s="68">
        <v>57</v>
      </c>
      <c r="P8" s="68">
        <v>85</v>
      </c>
      <c r="Q8" s="68">
        <v>103</v>
      </c>
      <c r="R8" s="84">
        <v>131</v>
      </c>
      <c r="S8" s="68">
        <v>28</v>
      </c>
      <c r="T8" s="72">
        <v>0</v>
      </c>
      <c r="U8" s="68">
        <v>50</v>
      </c>
      <c r="V8" s="68">
        <v>16</v>
      </c>
      <c r="W8" s="72">
        <v>180</v>
      </c>
      <c r="X8" s="68">
        <v>66</v>
      </c>
      <c r="Y8" s="68">
        <v>91</v>
      </c>
      <c r="Z8" s="68">
        <v>0</v>
      </c>
      <c r="AA8" s="68">
        <v>4</v>
      </c>
      <c r="AB8" s="68">
        <v>85</v>
      </c>
      <c r="AC8" s="68">
        <v>63</v>
      </c>
      <c r="AD8" s="68">
        <v>152</v>
      </c>
      <c r="AE8" s="68">
        <v>24</v>
      </c>
      <c r="AF8" s="72">
        <v>135</v>
      </c>
      <c r="AG8" s="68">
        <v>153</v>
      </c>
      <c r="AH8" s="68">
        <v>20</v>
      </c>
      <c r="AI8" s="68">
        <v>214</v>
      </c>
      <c r="AJ8" s="68">
        <v>37</v>
      </c>
      <c r="AK8" s="68">
        <v>110</v>
      </c>
      <c r="AL8" s="68">
        <v>45</v>
      </c>
      <c r="AM8" s="68">
        <v>31</v>
      </c>
      <c r="AN8" s="68">
        <v>88</v>
      </c>
      <c r="AO8" s="72">
        <v>296</v>
      </c>
      <c r="AP8" s="68">
        <v>246</v>
      </c>
      <c r="AQ8" s="68">
        <v>110</v>
      </c>
      <c r="AR8" s="68">
        <v>50</v>
      </c>
      <c r="AS8" s="68">
        <v>400</v>
      </c>
      <c r="AT8" s="68">
        <v>810</v>
      </c>
      <c r="AU8" s="68">
        <v>864</v>
      </c>
      <c r="AV8" s="68">
        <v>385</v>
      </c>
      <c r="AW8" s="68">
        <v>107</v>
      </c>
      <c r="AX8" s="68">
        <v>490</v>
      </c>
      <c r="AY8" s="68">
        <v>361</v>
      </c>
      <c r="AZ8" s="68">
        <v>376</v>
      </c>
      <c r="BA8" s="68">
        <v>2</v>
      </c>
      <c r="BB8" s="68">
        <v>19</v>
      </c>
      <c r="BC8" s="68">
        <v>15</v>
      </c>
      <c r="BD8" s="68">
        <v>27</v>
      </c>
      <c r="BE8" s="68">
        <v>362</v>
      </c>
      <c r="BF8" s="68">
        <v>95</v>
      </c>
      <c r="BG8" s="68">
        <v>186</v>
      </c>
      <c r="BH8" s="68">
        <v>439</v>
      </c>
      <c r="BI8" s="68">
        <v>143</v>
      </c>
      <c r="BJ8" s="68">
        <v>143</v>
      </c>
    </row>
    <row r="9" spans="2:63" ht="38.25" customHeight="1" x14ac:dyDescent="0.25">
      <c r="B9" s="52" t="s">
        <v>584</v>
      </c>
      <c r="C9" s="148" t="s">
        <v>585</v>
      </c>
      <c r="D9" s="148"/>
      <c r="E9" s="64"/>
      <c r="F9" s="89"/>
      <c r="G9" s="66"/>
      <c r="H9" s="64"/>
      <c r="I9" s="64"/>
      <c r="J9" s="64"/>
      <c r="K9" s="64"/>
      <c r="L9" s="77"/>
      <c r="M9" s="66"/>
      <c r="N9" s="66"/>
      <c r="O9" s="94"/>
      <c r="P9" s="64"/>
      <c r="Q9" s="64"/>
      <c r="R9" s="85"/>
      <c r="S9" s="77"/>
      <c r="T9" s="66"/>
      <c r="U9" s="64"/>
      <c r="V9" s="79"/>
      <c r="W9" s="66"/>
      <c r="X9" s="64"/>
      <c r="Y9" s="66"/>
      <c r="Z9" s="64"/>
      <c r="AA9" s="64"/>
      <c r="AB9" s="64"/>
      <c r="AC9" s="64"/>
      <c r="AD9" s="64"/>
      <c r="AE9" s="96"/>
      <c r="AF9" s="66"/>
      <c r="AG9" s="64"/>
      <c r="AH9" s="64"/>
      <c r="AI9" s="64"/>
      <c r="AJ9" s="64"/>
      <c r="AK9" s="64"/>
      <c r="AL9" s="64"/>
      <c r="AM9" s="64"/>
      <c r="AN9" s="64"/>
      <c r="AO9" s="66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75"/>
      <c r="BH9" s="64"/>
      <c r="BI9" s="79"/>
      <c r="BJ9" s="64"/>
    </row>
    <row r="10" spans="2:63" x14ac:dyDescent="0.25">
      <c r="B10" s="42"/>
      <c r="C10" s="42" t="s">
        <v>579</v>
      </c>
      <c r="D10" s="42">
        <v>0</v>
      </c>
      <c r="E10" s="69">
        <v>5</v>
      </c>
      <c r="F10" s="69">
        <v>0</v>
      </c>
      <c r="G10" s="73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73">
        <v>0</v>
      </c>
      <c r="N10" s="69">
        <v>2</v>
      </c>
      <c r="O10" s="69">
        <v>0</v>
      </c>
      <c r="P10" s="69">
        <v>0</v>
      </c>
      <c r="Q10" s="69">
        <v>0</v>
      </c>
      <c r="R10" s="86">
        <v>0</v>
      </c>
      <c r="S10" s="69">
        <v>0</v>
      </c>
      <c r="T10" s="73">
        <v>0</v>
      </c>
      <c r="U10" s="69">
        <v>0</v>
      </c>
      <c r="V10" s="69">
        <v>0</v>
      </c>
      <c r="W10" s="73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1</v>
      </c>
      <c r="AD10" s="69">
        <v>0</v>
      </c>
      <c r="AE10" s="69">
        <v>0</v>
      </c>
      <c r="AF10" s="73">
        <v>0</v>
      </c>
      <c r="AG10" s="69">
        <v>0</v>
      </c>
      <c r="AH10" s="69">
        <v>0</v>
      </c>
      <c r="AI10" s="69">
        <v>2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3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2</v>
      </c>
      <c r="AV10" s="69">
        <v>0</v>
      </c>
      <c r="AW10" s="69">
        <v>0</v>
      </c>
      <c r="AX10" s="69">
        <v>11</v>
      </c>
      <c r="AY10" s="69">
        <v>17</v>
      </c>
      <c r="AZ10" s="69">
        <v>8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6</v>
      </c>
      <c r="BG10" s="69">
        <v>0</v>
      </c>
      <c r="BH10" s="69">
        <v>26</v>
      </c>
      <c r="BI10" s="69">
        <v>16</v>
      </c>
      <c r="BJ10" s="69">
        <v>16</v>
      </c>
    </row>
    <row r="11" spans="2:63" ht="18" customHeight="1" x14ac:dyDescent="0.25">
      <c r="B11" s="42"/>
      <c r="C11" s="42" t="s">
        <v>580</v>
      </c>
      <c r="D11" s="42">
        <v>2.5</v>
      </c>
      <c r="E11" s="69">
        <v>5</v>
      </c>
      <c r="F11" s="69">
        <v>0</v>
      </c>
      <c r="G11" s="73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73">
        <v>0</v>
      </c>
      <c r="N11" s="69">
        <v>3</v>
      </c>
      <c r="O11" s="69">
        <v>0</v>
      </c>
      <c r="P11" s="69">
        <v>0</v>
      </c>
      <c r="Q11" s="69">
        <v>0</v>
      </c>
      <c r="R11" s="86">
        <v>0</v>
      </c>
      <c r="S11" s="69">
        <v>2</v>
      </c>
      <c r="T11" s="73">
        <v>0</v>
      </c>
      <c r="U11" s="69">
        <v>0</v>
      </c>
      <c r="V11" s="69">
        <v>0</v>
      </c>
      <c r="W11" s="73">
        <v>0</v>
      </c>
      <c r="X11" s="69">
        <v>1</v>
      </c>
      <c r="Y11" s="69">
        <v>0</v>
      </c>
      <c r="Z11" s="69">
        <v>0</v>
      </c>
      <c r="AA11" s="69">
        <v>0</v>
      </c>
      <c r="AB11" s="69">
        <v>0</v>
      </c>
      <c r="AC11" s="69"/>
      <c r="AD11" s="69">
        <v>0</v>
      </c>
      <c r="AE11" s="69">
        <v>0</v>
      </c>
      <c r="AF11" s="73">
        <v>1</v>
      </c>
      <c r="AG11" s="69">
        <v>0</v>
      </c>
      <c r="AH11" s="69">
        <v>3</v>
      </c>
      <c r="AI11" s="69">
        <v>3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73">
        <v>0</v>
      </c>
      <c r="AP11" s="69">
        <v>0</v>
      </c>
      <c r="AQ11" s="69">
        <v>0</v>
      </c>
      <c r="AR11" s="69">
        <v>3</v>
      </c>
      <c r="AS11" s="69">
        <v>0</v>
      </c>
      <c r="AT11" s="69">
        <v>4</v>
      </c>
      <c r="AU11" s="69">
        <v>2</v>
      </c>
      <c r="AV11" s="69">
        <v>0</v>
      </c>
      <c r="AW11" s="69">
        <v>9</v>
      </c>
      <c r="AX11" s="69">
        <v>21</v>
      </c>
      <c r="AY11" s="69">
        <v>19</v>
      </c>
      <c r="AZ11" s="69">
        <v>18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7</v>
      </c>
      <c r="BG11" s="69">
        <v>0</v>
      </c>
      <c r="BH11" s="69">
        <v>33</v>
      </c>
      <c r="BI11" s="69">
        <v>16</v>
      </c>
      <c r="BJ11" s="69">
        <v>16</v>
      </c>
    </row>
    <row r="12" spans="2:63" ht="25.5" x14ac:dyDescent="0.25">
      <c r="B12" s="42"/>
      <c r="C12" s="42" t="s">
        <v>581</v>
      </c>
      <c r="D12" s="42">
        <v>5</v>
      </c>
      <c r="E12" s="69">
        <v>20</v>
      </c>
      <c r="F12" s="69">
        <v>0</v>
      </c>
      <c r="G12" s="73">
        <v>0</v>
      </c>
      <c r="H12" s="69">
        <v>0</v>
      </c>
      <c r="I12" s="69">
        <v>13</v>
      </c>
      <c r="J12" s="69">
        <v>4</v>
      </c>
      <c r="K12" s="69">
        <v>0</v>
      </c>
      <c r="L12" s="69">
        <v>0</v>
      </c>
      <c r="M12" s="73">
        <v>0</v>
      </c>
      <c r="N12" s="69">
        <v>2</v>
      </c>
      <c r="O12" s="69">
        <v>4</v>
      </c>
      <c r="P12" s="69">
        <v>1</v>
      </c>
      <c r="Q12" s="69">
        <v>0</v>
      </c>
      <c r="R12" s="86">
        <v>0</v>
      </c>
      <c r="S12" s="69">
        <v>8</v>
      </c>
      <c r="T12" s="73">
        <v>0</v>
      </c>
      <c r="U12" s="69">
        <v>10</v>
      </c>
      <c r="V12" s="69">
        <v>15</v>
      </c>
      <c r="W12" s="73">
        <v>0</v>
      </c>
      <c r="X12" s="69">
        <v>20</v>
      </c>
      <c r="Y12" s="69">
        <v>19</v>
      </c>
      <c r="Z12" s="69">
        <v>0</v>
      </c>
      <c r="AA12" s="69">
        <v>0</v>
      </c>
      <c r="AB12" s="69">
        <v>2</v>
      </c>
      <c r="AC12" s="69">
        <v>4</v>
      </c>
      <c r="AD12" s="69">
        <v>3</v>
      </c>
      <c r="AE12" s="69">
        <v>7</v>
      </c>
      <c r="AF12" s="73">
        <v>11</v>
      </c>
      <c r="AG12" s="69">
        <v>4</v>
      </c>
      <c r="AH12" s="69">
        <v>7</v>
      </c>
      <c r="AI12" s="69">
        <v>9</v>
      </c>
      <c r="AJ12" s="69">
        <v>3</v>
      </c>
      <c r="AK12" s="69">
        <v>0</v>
      </c>
      <c r="AL12" s="69">
        <v>0</v>
      </c>
      <c r="AM12" s="69">
        <v>12</v>
      </c>
      <c r="AN12" s="69">
        <v>1</v>
      </c>
      <c r="AO12" s="73">
        <v>0</v>
      </c>
      <c r="AP12" s="69">
        <v>0</v>
      </c>
      <c r="AQ12" s="69">
        <v>0</v>
      </c>
      <c r="AR12" s="69">
        <v>5</v>
      </c>
      <c r="AS12" s="69">
        <v>0</v>
      </c>
      <c r="AT12" s="69">
        <v>12</v>
      </c>
      <c r="AU12" s="69">
        <v>5</v>
      </c>
      <c r="AV12" s="69">
        <v>9</v>
      </c>
      <c r="AW12" s="69">
        <v>23</v>
      </c>
      <c r="AX12" s="69">
        <v>96</v>
      </c>
      <c r="AY12" s="69">
        <v>104</v>
      </c>
      <c r="AZ12" s="69">
        <v>87</v>
      </c>
      <c r="BA12" s="69">
        <v>0</v>
      </c>
      <c r="BB12" s="69">
        <v>0</v>
      </c>
      <c r="BC12" s="69">
        <v>0</v>
      </c>
      <c r="BD12" s="69">
        <v>0</v>
      </c>
      <c r="BE12" s="69">
        <v>27</v>
      </c>
      <c r="BF12" s="69">
        <v>48</v>
      </c>
      <c r="BG12" s="69">
        <v>0</v>
      </c>
      <c r="BH12" s="69">
        <v>256</v>
      </c>
      <c r="BI12" s="69">
        <v>62</v>
      </c>
      <c r="BJ12" s="69">
        <v>62</v>
      </c>
    </row>
    <row r="13" spans="2:63" ht="25.5" x14ac:dyDescent="0.25">
      <c r="B13" s="42"/>
      <c r="C13" s="42" t="s">
        <v>582</v>
      </c>
      <c r="D13" s="42">
        <v>7.5</v>
      </c>
      <c r="E13" s="69">
        <v>48</v>
      </c>
      <c r="F13" s="69">
        <v>27</v>
      </c>
      <c r="G13" s="73">
        <v>45</v>
      </c>
      <c r="H13" s="69">
        <v>11</v>
      </c>
      <c r="I13" s="69">
        <v>145</v>
      </c>
      <c r="J13" s="69">
        <v>133</v>
      </c>
      <c r="K13" s="69">
        <v>0</v>
      </c>
      <c r="L13" s="69">
        <v>32</v>
      </c>
      <c r="M13" s="73">
        <v>0</v>
      </c>
      <c r="N13" s="69">
        <v>31</v>
      </c>
      <c r="O13" s="69">
        <v>133</v>
      </c>
      <c r="P13" s="69">
        <v>17</v>
      </c>
      <c r="Q13" s="69">
        <v>0</v>
      </c>
      <c r="R13" s="86">
        <v>21</v>
      </c>
      <c r="S13" s="69">
        <v>12</v>
      </c>
      <c r="T13" s="73">
        <v>20</v>
      </c>
      <c r="U13" s="69">
        <v>10</v>
      </c>
      <c r="V13" s="69">
        <v>25</v>
      </c>
      <c r="W13" s="73">
        <v>0</v>
      </c>
      <c r="X13" s="69">
        <v>56</v>
      </c>
      <c r="Y13" s="69">
        <v>89</v>
      </c>
      <c r="Z13" s="69">
        <v>0</v>
      </c>
      <c r="AA13" s="69">
        <v>10</v>
      </c>
      <c r="AB13" s="69">
        <v>16</v>
      </c>
      <c r="AC13" s="69">
        <v>38</v>
      </c>
      <c r="AD13" s="69">
        <v>19</v>
      </c>
      <c r="AE13" s="69">
        <v>43</v>
      </c>
      <c r="AF13" s="73">
        <v>70</v>
      </c>
      <c r="AG13" s="69">
        <v>48</v>
      </c>
      <c r="AH13" s="69">
        <v>23</v>
      </c>
      <c r="AI13" s="69">
        <v>15</v>
      </c>
      <c r="AJ13" s="69">
        <v>9</v>
      </c>
      <c r="AK13" s="69">
        <v>10</v>
      </c>
      <c r="AL13" s="69">
        <v>0</v>
      </c>
      <c r="AM13" s="69">
        <v>9</v>
      </c>
      <c r="AN13" s="69">
        <v>42</v>
      </c>
      <c r="AO13" s="73">
        <v>100</v>
      </c>
      <c r="AP13" s="69">
        <v>13</v>
      </c>
      <c r="AQ13" s="69">
        <v>8</v>
      </c>
      <c r="AR13" s="69">
        <v>18</v>
      </c>
      <c r="AS13" s="69">
        <v>0</v>
      </c>
      <c r="AT13" s="69">
        <v>91</v>
      </c>
      <c r="AU13" s="69">
        <v>102</v>
      </c>
      <c r="AV13" s="69">
        <v>197</v>
      </c>
      <c r="AW13" s="69">
        <v>157</v>
      </c>
      <c r="AX13" s="69">
        <v>456</v>
      </c>
      <c r="AY13" s="69">
        <v>321</v>
      </c>
      <c r="AZ13" s="69">
        <v>368</v>
      </c>
      <c r="BA13" s="69">
        <v>16</v>
      </c>
      <c r="BB13" s="69">
        <v>8</v>
      </c>
      <c r="BC13" s="69">
        <v>17</v>
      </c>
      <c r="BD13" s="69">
        <v>1</v>
      </c>
      <c r="BE13" s="69">
        <v>318</v>
      </c>
      <c r="BF13" s="69">
        <v>149</v>
      </c>
      <c r="BG13" s="69">
        <v>48</v>
      </c>
      <c r="BH13" s="69">
        <v>579</v>
      </c>
      <c r="BI13" s="69">
        <v>165</v>
      </c>
      <c r="BJ13" s="69">
        <v>165</v>
      </c>
    </row>
    <row r="14" spans="2:63" x14ac:dyDescent="0.25">
      <c r="B14" s="42"/>
      <c r="C14" s="42" t="s">
        <v>583</v>
      </c>
      <c r="D14" s="42">
        <v>10</v>
      </c>
      <c r="E14" s="69">
        <v>66</v>
      </c>
      <c r="F14" s="69">
        <v>83</v>
      </c>
      <c r="G14" s="73">
        <v>55</v>
      </c>
      <c r="H14" s="69">
        <v>139</v>
      </c>
      <c r="I14" s="69">
        <v>10</v>
      </c>
      <c r="J14" s="69">
        <v>47</v>
      </c>
      <c r="K14" s="69">
        <v>130</v>
      </c>
      <c r="L14" s="69">
        <v>118</v>
      </c>
      <c r="M14" s="73">
        <v>149</v>
      </c>
      <c r="N14" s="69">
        <v>119</v>
      </c>
      <c r="O14" s="69">
        <v>47</v>
      </c>
      <c r="P14" s="69">
        <v>92</v>
      </c>
      <c r="Q14" s="69">
        <v>110</v>
      </c>
      <c r="R14" s="86">
        <v>162</v>
      </c>
      <c r="S14" s="69">
        <v>40</v>
      </c>
      <c r="T14" s="73">
        <v>0</v>
      </c>
      <c r="U14" s="69">
        <v>60</v>
      </c>
      <c r="V14" s="69">
        <v>15</v>
      </c>
      <c r="W14" s="73">
        <v>187</v>
      </c>
      <c r="X14" s="69">
        <v>60</v>
      </c>
      <c r="Y14" s="69">
        <v>86</v>
      </c>
      <c r="Z14" s="69">
        <v>30</v>
      </c>
      <c r="AA14" s="69">
        <v>39</v>
      </c>
      <c r="AB14" s="69">
        <v>92</v>
      </c>
      <c r="AC14" s="69">
        <v>77</v>
      </c>
      <c r="AD14" s="69">
        <v>200</v>
      </c>
      <c r="AE14" s="69">
        <v>59</v>
      </c>
      <c r="AF14" s="73">
        <v>148</v>
      </c>
      <c r="AG14" s="69">
        <v>137</v>
      </c>
      <c r="AH14" s="69">
        <v>47</v>
      </c>
      <c r="AI14" s="69">
        <v>214</v>
      </c>
      <c r="AJ14" s="69">
        <v>38</v>
      </c>
      <c r="AK14" s="69">
        <v>110</v>
      </c>
      <c r="AL14" s="69">
        <v>175</v>
      </c>
      <c r="AM14" s="69">
        <v>29</v>
      </c>
      <c r="AN14" s="69">
        <v>76</v>
      </c>
      <c r="AO14" s="73">
        <v>211</v>
      </c>
      <c r="AP14" s="69">
        <v>270</v>
      </c>
      <c r="AQ14" s="69">
        <v>112</v>
      </c>
      <c r="AR14" s="69">
        <v>74</v>
      </c>
      <c r="AS14" s="69">
        <v>400</v>
      </c>
      <c r="AT14" s="69">
        <v>836</v>
      </c>
      <c r="AU14" s="69">
        <v>939</v>
      </c>
      <c r="AV14" s="69">
        <v>745</v>
      </c>
      <c r="AW14" s="69">
        <v>44</v>
      </c>
      <c r="AX14" s="69">
        <v>455</v>
      </c>
      <c r="AY14" s="69">
        <v>392</v>
      </c>
      <c r="AZ14" s="69">
        <v>335</v>
      </c>
      <c r="BA14" s="69">
        <v>15</v>
      </c>
      <c r="BB14" s="69">
        <v>22</v>
      </c>
      <c r="BC14" s="69">
        <v>18</v>
      </c>
      <c r="BD14" s="69">
        <v>148</v>
      </c>
      <c r="BE14" s="69">
        <v>407</v>
      </c>
      <c r="BF14" s="69">
        <v>102</v>
      </c>
      <c r="BG14" s="69">
        <v>181</v>
      </c>
      <c r="BH14" s="69">
        <v>880</v>
      </c>
      <c r="BI14" s="69">
        <v>147</v>
      </c>
      <c r="BJ14" s="69">
        <v>147</v>
      </c>
    </row>
    <row r="15" spans="2:63" ht="54.75" customHeight="1" x14ac:dyDescent="0.25">
      <c r="B15" s="52" t="s">
        <v>586</v>
      </c>
      <c r="C15" s="149" t="s">
        <v>587</v>
      </c>
      <c r="D15" s="149"/>
      <c r="E15" s="64"/>
      <c r="F15" s="89"/>
      <c r="G15" s="66"/>
      <c r="H15" s="64"/>
      <c r="I15" s="64"/>
      <c r="J15" s="64"/>
      <c r="K15" s="64"/>
      <c r="L15" s="77"/>
      <c r="M15" s="66"/>
      <c r="N15" s="66"/>
      <c r="O15" s="94"/>
      <c r="P15" s="64"/>
      <c r="Q15" s="64"/>
      <c r="R15" s="85"/>
      <c r="S15" s="77"/>
      <c r="T15" s="66"/>
      <c r="U15" s="64"/>
      <c r="V15" s="79"/>
      <c r="W15" s="66"/>
      <c r="X15" s="64"/>
      <c r="Y15" s="66"/>
      <c r="Z15" s="64"/>
      <c r="AA15" s="64"/>
      <c r="AB15" s="64"/>
      <c r="AC15" s="64"/>
      <c r="AD15" s="64"/>
      <c r="AE15" s="96"/>
      <c r="AF15" s="66"/>
      <c r="AG15" s="64"/>
      <c r="AH15" s="64"/>
      <c r="AI15" s="64"/>
      <c r="AJ15" s="64"/>
      <c r="AK15" s="64"/>
      <c r="AL15" s="64"/>
      <c r="AM15" s="64"/>
      <c r="AN15" s="64"/>
      <c r="AO15" s="66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75"/>
      <c r="BH15" s="64"/>
      <c r="BI15" s="79"/>
      <c r="BJ15" s="64"/>
    </row>
    <row r="16" spans="2:63" x14ac:dyDescent="0.25">
      <c r="B16" s="42"/>
      <c r="C16" s="42" t="s">
        <v>579</v>
      </c>
      <c r="D16" s="42">
        <v>0</v>
      </c>
      <c r="E16" s="69">
        <v>5</v>
      </c>
      <c r="F16" s="69">
        <v>0</v>
      </c>
      <c r="G16" s="73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73">
        <v>0</v>
      </c>
      <c r="N16" s="69">
        <v>4</v>
      </c>
      <c r="O16" s="69">
        <v>0</v>
      </c>
      <c r="P16" s="69">
        <v>0</v>
      </c>
      <c r="Q16" s="69">
        <v>0</v>
      </c>
      <c r="R16" s="86">
        <v>0</v>
      </c>
      <c r="S16" s="69">
        <v>0</v>
      </c>
      <c r="T16" s="73">
        <v>0</v>
      </c>
      <c r="U16" s="69">
        <v>0</v>
      </c>
      <c r="V16" s="69">
        <v>0</v>
      </c>
      <c r="W16" s="73">
        <v>0</v>
      </c>
      <c r="X16" s="69">
        <v>2</v>
      </c>
      <c r="Y16" s="69">
        <v>0</v>
      </c>
      <c r="Z16" s="69">
        <v>0</v>
      </c>
      <c r="AA16" s="69">
        <v>0</v>
      </c>
      <c r="AB16" s="69">
        <v>0</v>
      </c>
      <c r="AC16" s="69">
        <v>1</v>
      </c>
      <c r="AD16" s="69">
        <v>0</v>
      </c>
      <c r="AE16" s="69">
        <v>0</v>
      </c>
      <c r="AF16" s="73">
        <v>0</v>
      </c>
      <c r="AG16" s="69">
        <v>0</v>
      </c>
      <c r="AH16" s="69">
        <v>12</v>
      </c>
      <c r="AI16" s="69">
        <v>1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73">
        <v>0</v>
      </c>
      <c r="AP16" s="69">
        <v>0</v>
      </c>
      <c r="AQ16" s="69">
        <v>0</v>
      </c>
      <c r="AR16" s="68">
        <v>0</v>
      </c>
      <c r="AS16" s="69">
        <v>0</v>
      </c>
      <c r="AT16" s="69">
        <v>5</v>
      </c>
      <c r="AU16" s="69">
        <v>0</v>
      </c>
      <c r="AV16" s="69">
        <v>0</v>
      </c>
      <c r="AW16" s="69">
        <v>12</v>
      </c>
      <c r="AX16" s="69">
        <v>16</v>
      </c>
      <c r="AY16" s="69">
        <v>25</v>
      </c>
      <c r="AZ16" s="69">
        <v>18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9</v>
      </c>
      <c r="BG16" s="69">
        <v>0</v>
      </c>
      <c r="BH16" s="69">
        <v>35</v>
      </c>
      <c r="BI16" s="69">
        <v>16</v>
      </c>
      <c r="BJ16" s="69">
        <v>16</v>
      </c>
    </row>
    <row r="17" spans="2:62" ht="17.25" customHeight="1" x14ac:dyDescent="0.25">
      <c r="B17" s="42"/>
      <c r="C17" s="42" t="s">
        <v>580</v>
      </c>
      <c r="D17" s="42">
        <v>2.5</v>
      </c>
      <c r="E17" s="69">
        <v>5</v>
      </c>
      <c r="F17" s="69">
        <v>0</v>
      </c>
      <c r="G17" s="73">
        <v>0</v>
      </c>
      <c r="H17" s="69">
        <v>80</v>
      </c>
      <c r="I17" s="69">
        <v>26</v>
      </c>
      <c r="J17" s="69">
        <v>0</v>
      </c>
      <c r="K17" s="69">
        <v>0</v>
      </c>
      <c r="L17" s="69">
        <v>0</v>
      </c>
      <c r="M17" s="73">
        <v>0</v>
      </c>
      <c r="N17" s="69">
        <v>1</v>
      </c>
      <c r="O17" s="69">
        <v>0</v>
      </c>
      <c r="P17" s="69">
        <v>0</v>
      </c>
      <c r="Q17" s="69">
        <v>0</v>
      </c>
      <c r="R17" s="86">
        <v>0</v>
      </c>
      <c r="S17" s="69">
        <v>0</v>
      </c>
      <c r="T17" s="73">
        <v>0</v>
      </c>
      <c r="U17" s="69">
        <v>0</v>
      </c>
      <c r="V17" s="69">
        <v>0</v>
      </c>
      <c r="W17" s="73">
        <v>0</v>
      </c>
      <c r="X17" s="69">
        <v>3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73">
        <v>4</v>
      </c>
      <c r="AG17" s="69">
        <v>0</v>
      </c>
      <c r="AH17" s="69">
        <v>16</v>
      </c>
      <c r="AI17" s="69">
        <v>4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73">
        <v>0</v>
      </c>
      <c r="AP17" s="69">
        <v>0</v>
      </c>
      <c r="AQ17" s="69">
        <v>0</v>
      </c>
      <c r="AR17" s="68">
        <v>2</v>
      </c>
      <c r="AS17" s="69">
        <v>0</v>
      </c>
      <c r="AT17" s="69">
        <v>13</v>
      </c>
      <c r="AU17" s="69">
        <v>0</v>
      </c>
      <c r="AV17" s="69">
        <v>0</v>
      </c>
      <c r="AW17" s="69">
        <v>31</v>
      </c>
      <c r="AX17" s="69">
        <v>27</v>
      </c>
      <c r="AY17" s="69">
        <v>25</v>
      </c>
      <c r="AZ17" s="69">
        <v>24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7</v>
      </c>
      <c r="BG17" s="69">
        <v>0</v>
      </c>
      <c r="BH17" s="69">
        <v>44</v>
      </c>
      <c r="BI17" s="69">
        <v>16</v>
      </c>
      <c r="BJ17" s="69">
        <v>16</v>
      </c>
    </row>
    <row r="18" spans="2:62" ht="25.5" x14ac:dyDescent="0.25">
      <c r="B18" s="42"/>
      <c r="C18" s="42" t="s">
        <v>581</v>
      </c>
      <c r="D18" s="42">
        <v>5</v>
      </c>
      <c r="E18" s="69">
        <v>13</v>
      </c>
      <c r="F18" s="69">
        <v>0</v>
      </c>
      <c r="G18" s="73">
        <v>0</v>
      </c>
      <c r="H18" s="69">
        <v>70</v>
      </c>
      <c r="I18" s="69">
        <v>48</v>
      </c>
      <c r="J18" s="69">
        <v>4</v>
      </c>
      <c r="K18" s="69">
        <v>0</v>
      </c>
      <c r="L18" s="69">
        <v>8</v>
      </c>
      <c r="M18" s="73">
        <v>0</v>
      </c>
      <c r="N18" s="69">
        <v>8</v>
      </c>
      <c r="O18" s="69">
        <v>4</v>
      </c>
      <c r="P18" s="69">
        <v>3</v>
      </c>
      <c r="Q18" s="69">
        <v>0</v>
      </c>
      <c r="R18" s="86">
        <v>4</v>
      </c>
      <c r="S18" s="69">
        <v>1</v>
      </c>
      <c r="T18" s="73">
        <v>0</v>
      </c>
      <c r="U18" s="69">
        <v>20</v>
      </c>
      <c r="V18" s="69">
        <v>14</v>
      </c>
      <c r="W18" s="73">
        <v>0</v>
      </c>
      <c r="X18" s="69">
        <v>23</v>
      </c>
      <c r="Y18" s="69">
        <v>9</v>
      </c>
      <c r="Z18" s="69">
        <v>0</v>
      </c>
      <c r="AA18" s="69">
        <v>3</v>
      </c>
      <c r="AB18" s="69">
        <v>1</v>
      </c>
      <c r="AC18" s="69">
        <v>8</v>
      </c>
      <c r="AD18" s="69">
        <v>14</v>
      </c>
      <c r="AE18" s="69">
        <v>23</v>
      </c>
      <c r="AF18" s="73">
        <v>25</v>
      </c>
      <c r="AG18" s="69">
        <v>5</v>
      </c>
      <c r="AH18" s="69">
        <v>24</v>
      </c>
      <c r="AI18" s="69">
        <v>12</v>
      </c>
      <c r="AJ18" s="69">
        <v>5</v>
      </c>
      <c r="AK18" s="69">
        <v>0</v>
      </c>
      <c r="AL18" s="69">
        <v>3</v>
      </c>
      <c r="AM18" s="69">
        <v>9</v>
      </c>
      <c r="AN18" s="69">
        <v>10</v>
      </c>
      <c r="AO18" s="73">
        <v>0</v>
      </c>
      <c r="AP18" s="69">
        <v>5</v>
      </c>
      <c r="AQ18" s="69">
        <v>4</v>
      </c>
      <c r="AR18" s="68">
        <v>7</v>
      </c>
      <c r="AS18" s="69">
        <v>0</v>
      </c>
      <c r="AT18" s="69">
        <v>37</v>
      </c>
      <c r="AU18" s="69">
        <v>11</v>
      </c>
      <c r="AV18" s="69">
        <v>0</v>
      </c>
      <c r="AW18" s="69">
        <v>28</v>
      </c>
      <c r="AX18" s="69">
        <v>80</v>
      </c>
      <c r="AY18" s="69">
        <v>118</v>
      </c>
      <c r="AZ18" s="69">
        <v>191</v>
      </c>
      <c r="BA18" s="69">
        <v>7</v>
      </c>
      <c r="BB18" s="69">
        <v>2</v>
      </c>
      <c r="BC18" s="69">
        <v>0</v>
      </c>
      <c r="BD18" s="69">
        <v>0</v>
      </c>
      <c r="BE18" s="69">
        <v>41</v>
      </c>
      <c r="BF18" s="69">
        <v>41</v>
      </c>
      <c r="BG18" s="69">
        <v>0</v>
      </c>
      <c r="BH18" s="69">
        <v>344</v>
      </c>
      <c r="BI18" s="69">
        <v>103</v>
      </c>
      <c r="BJ18" s="69">
        <v>103</v>
      </c>
    </row>
    <row r="19" spans="2:62" ht="25.5" x14ac:dyDescent="0.25">
      <c r="B19" s="42"/>
      <c r="C19" s="42" t="s">
        <v>582</v>
      </c>
      <c r="D19" s="42">
        <v>7.5</v>
      </c>
      <c r="E19" s="69">
        <v>60</v>
      </c>
      <c r="F19" s="69">
        <v>11</v>
      </c>
      <c r="G19" s="73">
        <v>28</v>
      </c>
      <c r="H19" s="69">
        <v>0</v>
      </c>
      <c r="I19" s="69">
        <v>36</v>
      </c>
      <c r="J19" s="69">
        <v>137</v>
      </c>
      <c r="K19" s="69">
        <v>2</v>
      </c>
      <c r="L19" s="69">
        <v>57</v>
      </c>
      <c r="M19" s="73">
        <v>25</v>
      </c>
      <c r="N19" s="69">
        <v>40</v>
      </c>
      <c r="O19" s="69">
        <v>137</v>
      </c>
      <c r="P19" s="69">
        <v>38</v>
      </c>
      <c r="Q19" s="69">
        <v>0</v>
      </c>
      <c r="R19" s="86">
        <v>64</v>
      </c>
      <c r="S19" s="69">
        <v>25</v>
      </c>
      <c r="T19" s="73">
        <v>20</v>
      </c>
      <c r="U19" s="69">
        <v>10</v>
      </c>
      <c r="V19" s="69">
        <v>23</v>
      </c>
      <c r="W19" s="73">
        <v>4</v>
      </c>
      <c r="X19" s="69">
        <v>76</v>
      </c>
      <c r="Y19" s="69">
        <v>101</v>
      </c>
      <c r="Z19" s="69">
        <v>0</v>
      </c>
      <c r="AA19" s="69">
        <v>37</v>
      </c>
      <c r="AB19" s="69">
        <v>40</v>
      </c>
      <c r="AC19" s="69">
        <v>50</v>
      </c>
      <c r="AD19" s="69">
        <v>43</v>
      </c>
      <c r="AE19" s="69">
        <v>59</v>
      </c>
      <c r="AF19" s="73">
        <v>75</v>
      </c>
      <c r="AG19" s="69">
        <v>24</v>
      </c>
      <c r="AH19" s="69">
        <v>18</v>
      </c>
      <c r="AI19" s="69">
        <v>23</v>
      </c>
      <c r="AJ19" s="69">
        <v>17</v>
      </c>
      <c r="AK19" s="69">
        <v>0</v>
      </c>
      <c r="AL19" s="69">
        <v>147</v>
      </c>
      <c r="AM19" s="69">
        <v>19</v>
      </c>
      <c r="AN19" s="69">
        <v>35</v>
      </c>
      <c r="AO19" s="73">
        <v>12</v>
      </c>
      <c r="AP19" s="69">
        <v>90</v>
      </c>
      <c r="AQ19" s="69">
        <v>23</v>
      </c>
      <c r="AR19" s="68">
        <v>33</v>
      </c>
      <c r="AS19" s="69">
        <v>0</v>
      </c>
      <c r="AT19" s="69">
        <v>191</v>
      </c>
      <c r="AU19" s="69">
        <v>372</v>
      </c>
      <c r="AV19" s="69">
        <v>742</v>
      </c>
      <c r="AW19" s="69">
        <v>97</v>
      </c>
      <c r="AX19" s="69">
        <v>413</v>
      </c>
      <c r="AY19" s="69">
        <v>345</v>
      </c>
      <c r="AZ19" s="69">
        <v>329</v>
      </c>
      <c r="BA19" s="69">
        <v>15</v>
      </c>
      <c r="BB19" s="69">
        <v>8</v>
      </c>
      <c r="BC19" s="69">
        <v>5</v>
      </c>
      <c r="BD19" s="69">
        <v>140</v>
      </c>
      <c r="BE19" s="69">
        <v>146</v>
      </c>
      <c r="BF19" s="69">
        <v>141</v>
      </c>
      <c r="BG19" s="69">
        <v>2</v>
      </c>
      <c r="BH19" s="69">
        <v>544</v>
      </c>
      <c r="BI19" s="69">
        <v>139</v>
      </c>
      <c r="BJ19" s="69">
        <v>139</v>
      </c>
    </row>
    <row r="20" spans="2:62" x14ac:dyDescent="0.25">
      <c r="B20" s="42"/>
      <c r="C20" s="42" t="s">
        <v>583</v>
      </c>
      <c r="D20" s="42">
        <v>10</v>
      </c>
      <c r="E20" s="69">
        <v>61</v>
      </c>
      <c r="F20" s="69">
        <v>99</v>
      </c>
      <c r="G20" s="73">
        <v>72</v>
      </c>
      <c r="H20" s="69">
        <v>0</v>
      </c>
      <c r="I20" s="69">
        <v>58</v>
      </c>
      <c r="J20" s="69">
        <v>43</v>
      </c>
      <c r="K20" s="69">
        <v>128</v>
      </c>
      <c r="L20" s="69">
        <v>85</v>
      </c>
      <c r="M20" s="73">
        <v>124</v>
      </c>
      <c r="N20" s="69">
        <v>104</v>
      </c>
      <c r="O20" s="69">
        <v>43</v>
      </c>
      <c r="P20" s="69">
        <v>69</v>
      </c>
      <c r="Q20" s="69">
        <v>110</v>
      </c>
      <c r="R20" s="86">
        <v>115</v>
      </c>
      <c r="S20" s="69">
        <v>36</v>
      </c>
      <c r="T20" s="73">
        <v>0</v>
      </c>
      <c r="U20" s="69">
        <v>40</v>
      </c>
      <c r="V20" s="69">
        <v>18</v>
      </c>
      <c r="W20" s="73">
        <v>183</v>
      </c>
      <c r="X20" s="69">
        <v>33</v>
      </c>
      <c r="Y20" s="69">
        <v>84</v>
      </c>
      <c r="Z20" s="69">
        <v>30</v>
      </c>
      <c r="AA20" s="69">
        <v>9</v>
      </c>
      <c r="AB20" s="69">
        <v>69</v>
      </c>
      <c r="AC20" s="69">
        <v>61</v>
      </c>
      <c r="AD20" s="69">
        <v>165</v>
      </c>
      <c r="AE20" s="69">
        <v>27</v>
      </c>
      <c r="AF20" s="73">
        <v>126</v>
      </c>
      <c r="AG20" s="69">
        <v>160</v>
      </c>
      <c r="AH20" s="69">
        <v>10</v>
      </c>
      <c r="AI20" s="69">
        <v>203</v>
      </c>
      <c r="AJ20" s="69">
        <v>28</v>
      </c>
      <c r="AK20" s="69">
        <v>120</v>
      </c>
      <c r="AL20" s="69">
        <v>25</v>
      </c>
      <c r="AM20" s="69">
        <v>22</v>
      </c>
      <c r="AN20" s="69">
        <v>74</v>
      </c>
      <c r="AO20" s="73">
        <v>299</v>
      </c>
      <c r="AP20" s="69">
        <v>188</v>
      </c>
      <c r="AQ20" s="69">
        <v>93</v>
      </c>
      <c r="AR20" s="68">
        <v>58</v>
      </c>
      <c r="AS20" s="69">
        <v>400</v>
      </c>
      <c r="AT20" s="69">
        <v>697</v>
      </c>
      <c r="AU20" s="69">
        <v>665</v>
      </c>
      <c r="AV20" s="69">
        <v>209</v>
      </c>
      <c r="AW20" s="69">
        <v>65</v>
      </c>
      <c r="AX20" s="69">
        <v>503</v>
      </c>
      <c r="AY20" s="69">
        <v>340</v>
      </c>
      <c r="AZ20" s="69">
        <v>254</v>
      </c>
      <c r="BA20" s="69">
        <v>9</v>
      </c>
      <c r="BB20" s="69">
        <v>20</v>
      </c>
      <c r="BC20" s="69">
        <v>30</v>
      </c>
      <c r="BD20" s="69">
        <v>9</v>
      </c>
      <c r="BE20" s="69">
        <v>565</v>
      </c>
      <c r="BF20" s="69">
        <v>114</v>
      </c>
      <c r="BG20" s="69">
        <v>227</v>
      </c>
      <c r="BH20" s="69">
        <v>614</v>
      </c>
      <c r="BI20" s="69">
        <v>132</v>
      </c>
      <c r="BJ20" s="69">
        <v>132</v>
      </c>
    </row>
    <row r="21" spans="2:62" ht="50.25" customHeight="1" x14ac:dyDescent="0.25">
      <c r="B21" s="52" t="s">
        <v>588</v>
      </c>
      <c r="C21" s="148" t="s">
        <v>589</v>
      </c>
      <c r="D21" s="148"/>
      <c r="E21" s="64"/>
      <c r="F21" s="89"/>
      <c r="G21" s="66"/>
      <c r="H21" s="64"/>
      <c r="I21" s="64"/>
      <c r="J21" s="64"/>
      <c r="K21" s="64"/>
      <c r="L21" s="77"/>
      <c r="M21" s="66"/>
      <c r="N21" s="66"/>
      <c r="O21" s="94"/>
      <c r="P21" s="64"/>
      <c r="Q21" s="64"/>
      <c r="R21" s="85"/>
      <c r="S21" s="77"/>
      <c r="T21" s="66"/>
      <c r="U21" s="64"/>
      <c r="V21" s="79"/>
      <c r="W21" s="66"/>
      <c r="X21" s="64"/>
      <c r="Y21" s="66"/>
      <c r="Z21" s="64"/>
      <c r="AA21" s="64"/>
      <c r="AB21" s="64"/>
      <c r="AC21" s="64"/>
      <c r="AD21" s="64"/>
      <c r="AE21" s="96"/>
      <c r="AF21" s="66"/>
      <c r="AG21" s="64"/>
      <c r="AH21" s="64"/>
      <c r="AI21" s="64"/>
      <c r="AJ21" s="64"/>
      <c r="AK21" s="64"/>
      <c r="AL21" s="64"/>
      <c r="AM21" s="64"/>
      <c r="AN21" s="64"/>
      <c r="AO21" s="66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75"/>
      <c r="BH21" s="64"/>
      <c r="BI21" s="79"/>
      <c r="BJ21" s="64"/>
    </row>
    <row r="22" spans="2:62" x14ac:dyDescent="0.25">
      <c r="B22" s="42"/>
      <c r="C22" s="42" t="s">
        <v>579</v>
      </c>
      <c r="D22" s="42">
        <v>0</v>
      </c>
      <c r="E22" s="69">
        <v>4</v>
      </c>
      <c r="F22" s="69">
        <v>0</v>
      </c>
      <c r="G22" s="73">
        <v>0</v>
      </c>
      <c r="H22" s="69">
        <v>26</v>
      </c>
      <c r="I22" s="69">
        <v>0</v>
      </c>
      <c r="J22" s="69">
        <v>0</v>
      </c>
      <c r="K22" s="69">
        <v>0</v>
      </c>
      <c r="L22" s="69">
        <v>0</v>
      </c>
      <c r="M22" s="73">
        <v>0</v>
      </c>
      <c r="N22" s="69">
        <v>2</v>
      </c>
      <c r="O22" s="69">
        <v>0</v>
      </c>
      <c r="P22" s="69">
        <v>0</v>
      </c>
      <c r="Q22" s="69">
        <v>0</v>
      </c>
      <c r="R22" s="86">
        <v>0</v>
      </c>
      <c r="S22" s="69">
        <v>0</v>
      </c>
      <c r="T22" s="73">
        <v>0</v>
      </c>
      <c r="U22" s="69">
        <v>0</v>
      </c>
      <c r="V22" s="69">
        <v>0</v>
      </c>
      <c r="W22" s="73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73">
        <v>0</v>
      </c>
      <c r="AG22" s="69">
        <v>0</v>
      </c>
      <c r="AH22" s="69">
        <v>13</v>
      </c>
      <c r="AI22" s="69">
        <v>4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73">
        <v>0</v>
      </c>
      <c r="AP22" s="69">
        <v>0</v>
      </c>
      <c r="AQ22" s="69">
        <v>0</v>
      </c>
      <c r="AR22" s="68">
        <v>0</v>
      </c>
      <c r="AS22" s="69">
        <v>0</v>
      </c>
      <c r="AT22" s="69">
        <v>3</v>
      </c>
      <c r="AU22" s="69">
        <v>0</v>
      </c>
      <c r="AV22" s="69">
        <v>0</v>
      </c>
      <c r="AW22" s="69">
        <v>8</v>
      </c>
      <c r="AX22" s="69">
        <v>18</v>
      </c>
      <c r="AY22" s="69">
        <v>15</v>
      </c>
      <c r="AZ22" s="69">
        <v>14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11</v>
      </c>
      <c r="BG22" s="69">
        <v>0</v>
      </c>
      <c r="BH22" s="69">
        <v>38</v>
      </c>
      <c r="BI22" s="69">
        <v>20</v>
      </c>
      <c r="BJ22" s="69">
        <v>20</v>
      </c>
    </row>
    <row r="23" spans="2:62" ht="25.5" x14ac:dyDescent="0.25">
      <c r="B23" s="42"/>
      <c r="C23" s="42" t="s">
        <v>580</v>
      </c>
      <c r="D23" s="42">
        <v>2.5</v>
      </c>
      <c r="E23" s="69">
        <v>3</v>
      </c>
      <c r="F23" s="69">
        <v>0</v>
      </c>
      <c r="G23" s="73">
        <v>0</v>
      </c>
      <c r="H23" s="69">
        <v>80</v>
      </c>
      <c r="I23" s="69">
        <v>0</v>
      </c>
      <c r="J23" s="69">
        <v>0</v>
      </c>
      <c r="K23" s="69">
        <v>0</v>
      </c>
      <c r="L23" s="69">
        <v>0</v>
      </c>
      <c r="M23" s="73">
        <v>0</v>
      </c>
      <c r="N23" s="69">
        <v>1</v>
      </c>
      <c r="O23" s="69">
        <v>0</v>
      </c>
      <c r="P23" s="69">
        <v>0</v>
      </c>
      <c r="Q23" s="69">
        <v>0</v>
      </c>
      <c r="R23" s="86">
        <v>0</v>
      </c>
      <c r="S23" s="69">
        <v>0</v>
      </c>
      <c r="T23" s="73">
        <v>0</v>
      </c>
      <c r="U23" s="69">
        <v>0</v>
      </c>
      <c r="V23" s="69">
        <v>0</v>
      </c>
      <c r="W23" s="73">
        <v>0</v>
      </c>
      <c r="X23" s="69">
        <v>3</v>
      </c>
      <c r="Y23" s="69">
        <v>0</v>
      </c>
      <c r="Z23" s="69">
        <v>0</v>
      </c>
      <c r="AA23" s="69">
        <v>0</v>
      </c>
      <c r="AB23" s="69">
        <v>0</v>
      </c>
      <c r="AC23" s="69">
        <v>2</v>
      </c>
      <c r="AD23" s="69">
        <v>0</v>
      </c>
      <c r="AE23" s="69">
        <v>0</v>
      </c>
      <c r="AF23" s="73">
        <v>9</v>
      </c>
      <c r="AG23" s="69">
        <v>0</v>
      </c>
      <c r="AH23" s="69">
        <v>15</v>
      </c>
      <c r="AI23" s="69">
        <v>6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73">
        <v>0</v>
      </c>
      <c r="AP23" s="69">
        <v>0</v>
      </c>
      <c r="AQ23" s="69">
        <v>0</v>
      </c>
      <c r="AR23" s="68">
        <v>2</v>
      </c>
      <c r="AS23" s="69">
        <v>0</v>
      </c>
      <c r="AT23" s="69">
        <v>9</v>
      </c>
      <c r="AU23" s="69">
        <v>16</v>
      </c>
      <c r="AV23" s="69">
        <v>11</v>
      </c>
      <c r="AW23" s="69">
        <v>16</v>
      </c>
      <c r="AX23" s="69">
        <v>36</v>
      </c>
      <c r="AY23" s="69">
        <v>19</v>
      </c>
      <c r="AZ23" s="69">
        <v>16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10</v>
      </c>
      <c r="BG23" s="69">
        <v>0</v>
      </c>
      <c r="BH23" s="69">
        <v>44</v>
      </c>
      <c r="BI23" s="69">
        <v>18</v>
      </c>
      <c r="BJ23" s="69">
        <v>18</v>
      </c>
    </row>
    <row r="24" spans="2:62" ht="25.5" x14ac:dyDescent="0.25">
      <c r="B24" s="42"/>
      <c r="C24" s="42" t="s">
        <v>581</v>
      </c>
      <c r="D24" s="42">
        <v>5</v>
      </c>
      <c r="E24" s="69">
        <v>22</v>
      </c>
      <c r="F24" s="69">
        <v>0</v>
      </c>
      <c r="G24" s="73">
        <v>50</v>
      </c>
      <c r="H24" s="69">
        <v>44</v>
      </c>
      <c r="I24" s="69">
        <v>52</v>
      </c>
      <c r="J24" s="69">
        <v>3</v>
      </c>
      <c r="K24" s="69">
        <v>0</v>
      </c>
      <c r="L24" s="69">
        <v>0</v>
      </c>
      <c r="M24" s="73">
        <v>0</v>
      </c>
      <c r="N24" s="69">
        <v>10</v>
      </c>
      <c r="O24" s="69">
        <v>3</v>
      </c>
      <c r="P24" s="69">
        <v>4</v>
      </c>
      <c r="Q24" s="69">
        <v>2</v>
      </c>
      <c r="R24" s="86">
        <v>0</v>
      </c>
      <c r="S24" s="69">
        <v>27</v>
      </c>
      <c r="T24" s="73">
        <v>20</v>
      </c>
      <c r="U24" s="69">
        <v>15</v>
      </c>
      <c r="V24" s="69">
        <v>13</v>
      </c>
      <c r="W24" s="73">
        <v>0</v>
      </c>
      <c r="X24" s="69">
        <v>32</v>
      </c>
      <c r="Y24" s="69">
        <v>3</v>
      </c>
      <c r="Z24" s="69">
        <v>0</v>
      </c>
      <c r="AA24" s="69">
        <v>4</v>
      </c>
      <c r="AB24" s="69">
        <v>3</v>
      </c>
      <c r="AC24" s="69">
        <v>13</v>
      </c>
      <c r="AD24" s="69">
        <v>15</v>
      </c>
      <c r="AE24" s="69">
        <v>0</v>
      </c>
      <c r="AF24" s="73">
        <v>27</v>
      </c>
      <c r="AG24" s="69">
        <v>6</v>
      </c>
      <c r="AH24" s="69">
        <v>22</v>
      </c>
      <c r="AI24" s="69">
        <v>17</v>
      </c>
      <c r="AJ24" s="69">
        <v>5</v>
      </c>
      <c r="AK24" s="69">
        <v>0</v>
      </c>
      <c r="AL24" s="69">
        <v>0</v>
      </c>
      <c r="AM24" s="69">
        <v>3</v>
      </c>
      <c r="AN24" s="69">
        <v>12</v>
      </c>
      <c r="AO24" s="73">
        <v>0</v>
      </c>
      <c r="AP24" s="69">
        <v>0</v>
      </c>
      <c r="AQ24" s="69">
        <v>6</v>
      </c>
      <c r="AR24" s="68">
        <v>7</v>
      </c>
      <c r="AS24" s="69">
        <v>0</v>
      </c>
      <c r="AT24" s="69">
        <v>29</v>
      </c>
      <c r="AU24" s="69">
        <v>52</v>
      </c>
      <c r="AV24" s="69">
        <v>37</v>
      </c>
      <c r="AW24" s="69">
        <v>50</v>
      </c>
      <c r="AX24" s="69">
        <v>96</v>
      </c>
      <c r="AY24" s="69">
        <v>177</v>
      </c>
      <c r="AZ24" s="69">
        <v>120</v>
      </c>
      <c r="BA24" s="69">
        <v>5</v>
      </c>
      <c r="BB24" s="69">
        <v>4</v>
      </c>
      <c r="BC24" s="69">
        <v>0</v>
      </c>
      <c r="BD24" s="69">
        <v>0</v>
      </c>
      <c r="BE24" s="69">
        <v>183</v>
      </c>
      <c r="BF24" s="69">
        <v>112</v>
      </c>
      <c r="BG24" s="69">
        <v>0</v>
      </c>
      <c r="BH24" s="69">
        <v>328</v>
      </c>
      <c r="BI24" s="69">
        <v>95</v>
      </c>
      <c r="BJ24" s="69">
        <v>95</v>
      </c>
    </row>
    <row r="25" spans="2:62" ht="25.5" x14ac:dyDescent="0.25">
      <c r="B25" s="42"/>
      <c r="C25" s="42" t="s">
        <v>582</v>
      </c>
      <c r="D25" s="42">
        <v>7.5</v>
      </c>
      <c r="E25" s="69">
        <v>56</v>
      </c>
      <c r="F25" s="69">
        <v>11</v>
      </c>
      <c r="G25" s="73">
        <v>50</v>
      </c>
      <c r="H25" s="69">
        <v>0</v>
      </c>
      <c r="I25" s="69">
        <v>78</v>
      </c>
      <c r="J25" s="69">
        <v>129</v>
      </c>
      <c r="K25" s="69">
        <v>3</v>
      </c>
      <c r="L25" s="69">
        <v>65</v>
      </c>
      <c r="M25" s="73">
        <v>11</v>
      </c>
      <c r="N25" s="69">
        <v>29</v>
      </c>
      <c r="O25" s="69">
        <v>129</v>
      </c>
      <c r="P25" s="69">
        <v>35</v>
      </c>
      <c r="Q25" s="69">
        <v>6</v>
      </c>
      <c r="R25" s="86">
        <v>19</v>
      </c>
      <c r="S25" s="69">
        <v>23</v>
      </c>
      <c r="T25" s="73">
        <v>0</v>
      </c>
      <c r="U25" s="69">
        <v>25</v>
      </c>
      <c r="V25" s="69">
        <v>18</v>
      </c>
      <c r="W25" s="73">
        <v>0</v>
      </c>
      <c r="X25" s="69">
        <v>66</v>
      </c>
      <c r="Y25" s="69">
        <v>100</v>
      </c>
      <c r="Z25" s="69">
        <v>0</v>
      </c>
      <c r="AA25" s="69">
        <v>43</v>
      </c>
      <c r="AB25" s="69">
        <v>36</v>
      </c>
      <c r="AC25" s="69">
        <v>45</v>
      </c>
      <c r="AD25" s="69">
        <v>35</v>
      </c>
      <c r="AE25" s="69">
        <v>4</v>
      </c>
      <c r="AF25" s="73">
        <v>63</v>
      </c>
      <c r="AG25" s="69">
        <v>19</v>
      </c>
      <c r="AH25" s="69">
        <v>18</v>
      </c>
      <c r="AI25" s="69">
        <v>19</v>
      </c>
      <c r="AJ25" s="69">
        <v>13</v>
      </c>
      <c r="AK25" s="69">
        <v>0</v>
      </c>
      <c r="AL25" s="69">
        <v>15</v>
      </c>
      <c r="AM25" s="69">
        <v>17</v>
      </c>
      <c r="AN25" s="69">
        <v>29</v>
      </c>
      <c r="AO25" s="73">
        <v>45</v>
      </c>
      <c r="AP25" s="69">
        <v>62</v>
      </c>
      <c r="AQ25" s="69">
        <v>38</v>
      </c>
      <c r="AR25" s="68">
        <v>33</v>
      </c>
      <c r="AS25" s="69">
        <v>64</v>
      </c>
      <c r="AT25" s="69">
        <v>109</v>
      </c>
      <c r="AU25" s="69">
        <v>346</v>
      </c>
      <c r="AV25" s="69">
        <v>726</v>
      </c>
      <c r="AW25" s="69">
        <v>81</v>
      </c>
      <c r="AX25" s="69">
        <v>376</v>
      </c>
      <c r="AY25" s="69">
        <v>356</v>
      </c>
      <c r="AZ25" s="69">
        <v>379</v>
      </c>
      <c r="BA25" s="69">
        <v>23</v>
      </c>
      <c r="BB25" s="69">
        <v>18</v>
      </c>
      <c r="BC25" s="69">
        <v>18</v>
      </c>
      <c r="BD25" s="69">
        <v>89</v>
      </c>
      <c r="BE25" s="69">
        <v>217</v>
      </c>
      <c r="BF25" s="69">
        <v>112</v>
      </c>
      <c r="BG25" s="69">
        <v>4</v>
      </c>
      <c r="BH25" s="69">
        <v>455</v>
      </c>
      <c r="BI25" s="69">
        <v>161</v>
      </c>
      <c r="BJ25" s="69">
        <v>161</v>
      </c>
    </row>
    <row r="26" spans="2:62" x14ac:dyDescent="0.25">
      <c r="B26" s="42"/>
      <c r="C26" s="42" t="s">
        <v>583</v>
      </c>
      <c r="D26" s="42">
        <v>10</v>
      </c>
      <c r="E26" s="69">
        <v>59</v>
      </c>
      <c r="F26" s="69">
        <v>99</v>
      </c>
      <c r="G26" s="73"/>
      <c r="H26" s="69">
        <v>0</v>
      </c>
      <c r="I26" s="69">
        <v>38</v>
      </c>
      <c r="J26" s="69">
        <v>52</v>
      </c>
      <c r="K26" s="69">
        <v>127</v>
      </c>
      <c r="L26" s="69">
        <v>85</v>
      </c>
      <c r="M26" s="73">
        <v>138</v>
      </c>
      <c r="N26" s="69">
        <v>115</v>
      </c>
      <c r="O26" s="69">
        <v>52</v>
      </c>
      <c r="P26" s="69">
        <v>71</v>
      </c>
      <c r="Q26" s="69">
        <v>102</v>
      </c>
      <c r="R26" s="86">
        <v>164</v>
      </c>
      <c r="S26" s="69">
        <v>12</v>
      </c>
      <c r="T26" s="73">
        <v>0</v>
      </c>
      <c r="U26" s="69">
        <v>40</v>
      </c>
      <c r="V26" s="69">
        <v>24</v>
      </c>
      <c r="W26" s="73">
        <v>187</v>
      </c>
      <c r="X26" s="69">
        <v>36</v>
      </c>
      <c r="Y26" s="69">
        <v>91</v>
      </c>
      <c r="Z26" s="69">
        <v>30</v>
      </c>
      <c r="AA26" s="69">
        <v>2</v>
      </c>
      <c r="AB26" s="69">
        <v>71</v>
      </c>
      <c r="AC26" s="69">
        <v>60</v>
      </c>
      <c r="AD26" s="69">
        <v>150</v>
      </c>
      <c r="AE26" s="69">
        <v>105</v>
      </c>
      <c r="AF26" s="73">
        <v>131</v>
      </c>
      <c r="AG26" s="69">
        <v>164</v>
      </c>
      <c r="AH26" s="69">
        <v>12</v>
      </c>
      <c r="AI26" s="69">
        <v>197</v>
      </c>
      <c r="AJ26" s="69">
        <v>32</v>
      </c>
      <c r="AK26" s="69">
        <v>120</v>
      </c>
      <c r="AL26" s="69">
        <v>160</v>
      </c>
      <c r="AM26" s="69">
        <v>30</v>
      </c>
      <c r="AN26" s="69">
        <v>78</v>
      </c>
      <c r="AO26" s="73">
        <v>266</v>
      </c>
      <c r="AP26" s="69">
        <v>221</v>
      </c>
      <c r="AQ26" s="69">
        <v>76</v>
      </c>
      <c r="AR26" s="68">
        <v>58</v>
      </c>
      <c r="AS26" s="69">
        <v>336</v>
      </c>
      <c r="AT26" s="69">
        <v>793</v>
      </c>
      <c r="AU26" s="69">
        <v>634</v>
      </c>
      <c r="AV26" s="69">
        <v>177</v>
      </c>
      <c r="AW26" s="69">
        <v>78</v>
      </c>
      <c r="AX26" s="69">
        <v>513</v>
      </c>
      <c r="AY26" s="69">
        <v>286</v>
      </c>
      <c r="AZ26" s="69">
        <v>287</v>
      </c>
      <c r="BA26" s="69">
        <v>3</v>
      </c>
      <c r="BB26" s="69">
        <v>8</v>
      </c>
      <c r="BC26" s="69">
        <v>17</v>
      </c>
      <c r="BD26" s="69">
        <v>60</v>
      </c>
      <c r="BE26" s="69">
        <v>352</v>
      </c>
      <c r="BF26" s="69">
        <v>67</v>
      </c>
      <c r="BG26" s="69">
        <v>225</v>
      </c>
      <c r="BH26" s="69">
        <v>391</v>
      </c>
      <c r="BI26" s="69">
        <v>112</v>
      </c>
      <c r="BJ26" s="69">
        <v>112</v>
      </c>
    </row>
    <row r="27" spans="2:62" ht="45.75" customHeight="1" x14ac:dyDescent="0.25">
      <c r="B27" s="52" t="s">
        <v>590</v>
      </c>
      <c r="C27" s="148" t="s">
        <v>591</v>
      </c>
      <c r="D27" s="148"/>
      <c r="E27" s="64"/>
      <c r="F27" s="89"/>
      <c r="G27" s="66"/>
      <c r="H27" s="64"/>
      <c r="I27" s="64"/>
      <c r="J27" s="64"/>
      <c r="K27" s="64"/>
      <c r="L27" s="77"/>
      <c r="M27" s="66"/>
      <c r="N27" s="66"/>
      <c r="O27" s="94"/>
      <c r="P27" s="64"/>
      <c r="Q27" s="64"/>
      <c r="R27" s="85"/>
      <c r="S27" s="77"/>
      <c r="T27" s="66"/>
      <c r="U27" s="64"/>
      <c r="V27" s="79"/>
      <c r="W27" s="66"/>
      <c r="X27" s="64"/>
      <c r="Y27" s="66"/>
      <c r="Z27" s="64"/>
      <c r="AA27" s="64"/>
      <c r="AB27" s="64"/>
      <c r="AC27" s="64"/>
      <c r="AD27" s="64"/>
      <c r="AE27" s="96"/>
      <c r="AF27" s="66"/>
      <c r="AG27" s="64"/>
      <c r="AH27" s="64"/>
      <c r="AI27" s="64"/>
      <c r="AJ27" s="64"/>
      <c r="AK27" s="64"/>
      <c r="AL27" s="64"/>
      <c r="AM27" s="64"/>
      <c r="AN27" s="64"/>
      <c r="AO27" s="66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75"/>
      <c r="BH27" s="64"/>
      <c r="BI27" s="79"/>
      <c r="BJ27" s="64"/>
    </row>
    <row r="28" spans="2:62" ht="43.5" customHeight="1" x14ac:dyDescent="0.25">
      <c r="B28" s="52" t="s">
        <v>592</v>
      </c>
      <c r="C28" s="148" t="s">
        <v>593</v>
      </c>
      <c r="D28" s="148"/>
      <c r="E28" s="64"/>
      <c r="F28" s="89"/>
      <c r="G28" s="66"/>
      <c r="H28" s="64"/>
      <c r="I28" s="64"/>
      <c r="J28" s="64"/>
      <c r="K28" s="64"/>
      <c r="L28" s="77"/>
      <c r="M28" s="66"/>
      <c r="N28" s="66"/>
      <c r="O28" s="94"/>
      <c r="P28" s="64"/>
      <c r="Q28" s="64"/>
      <c r="R28" s="85"/>
      <c r="S28" s="77"/>
      <c r="T28" s="66"/>
      <c r="U28" s="64"/>
      <c r="V28" s="79"/>
      <c r="W28" s="66"/>
      <c r="X28" s="64"/>
      <c r="Y28" s="66"/>
      <c r="Z28" s="64"/>
      <c r="AA28" s="64"/>
      <c r="AB28" s="64"/>
      <c r="AC28" s="64"/>
      <c r="AD28" s="64"/>
      <c r="AE28" s="96"/>
      <c r="AF28" s="66"/>
      <c r="AG28" s="64"/>
      <c r="AH28" s="64"/>
      <c r="AI28" s="64"/>
      <c r="AJ28" s="64"/>
      <c r="AK28" s="64"/>
      <c r="AL28" s="64"/>
      <c r="AM28" s="64"/>
      <c r="AN28" s="64"/>
      <c r="AO28" s="66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75"/>
      <c r="BH28" s="64"/>
      <c r="BI28" s="79"/>
      <c r="BJ28" s="64"/>
    </row>
    <row r="29" spans="2:62" x14ac:dyDescent="0.25">
      <c r="B29" s="42"/>
      <c r="C29" s="42" t="s">
        <v>579</v>
      </c>
      <c r="D29" s="42">
        <v>0</v>
      </c>
      <c r="E29" s="68">
        <v>3</v>
      </c>
      <c r="F29" s="68">
        <v>0</v>
      </c>
      <c r="G29" s="72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72">
        <v>0</v>
      </c>
      <c r="N29" s="68">
        <v>0</v>
      </c>
      <c r="O29" s="68">
        <v>0</v>
      </c>
      <c r="P29" s="68">
        <v>0</v>
      </c>
      <c r="Q29" s="68">
        <v>0</v>
      </c>
      <c r="R29" s="84">
        <v>0</v>
      </c>
      <c r="S29" s="68">
        <v>0</v>
      </c>
      <c r="T29" s="72">
        <v>0</v>
      </c>
      <c r="U29" s="68">
        <v>0</v>
      </c>
      <c r="V29" s="68">
        <v>0</v>
      </c>
      <c r="W29" s="72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1</v>
      </c>
      <c r="AD29" s="68">
        <v>0</v>
      </c>
      <c r="AE29" s="68">
        <v>0</v>
      </c>
      <c r="AF29" s="72">
        <v>0</v>
      </c>
      <c r="AG29" s="68">
        <v>2</v>
      </c>
      <c r="AH29" s="68">
        <v>6</v>
      </c>
      <c r="AI29" s="68">
        <v>1</v>
      </c>
      <c r="AJ29" s="68">
        <v>0</v>
      </c>
      <c r="AK29" s="68">
        <v>0</v>
      </c>
      <c r="AL29" s="68">
        <v>0</v>
      </c>
      <c r="AM29" s="81">
        <v>0</v>
      </c>
      <c r="AN29" s="68">
        <v>0</v>
      </c>
      <c r="AO29" s="72">
        <v>0</v>
      </c>
      <c r="AP29" s="68">
        <v>0</v>
      </c>
      <c r="AQ29" s="68">
        <v>0</v>
      </c>
      <c r="AR29" s="68">
        <v>7</v>
      </c>
      <c r="AS29" s="68">
        <v>0</v>
      </c>
      <c r="AT29" s="68">
        <v>6</v>
      </c>
      <c r="AU29" s="68">
        <v>0</v>
      </c>
      <c r="AV29" s="68">
        <v>0</v>
      </c>
      <c r="AW29" s="68">
        <v>11</v>
      </c>
      <c r="AX29" s="68">
        <v>14</v>
      </c>
      <c r="AY29" s="68">
        <v>14</v>
      </c>
      <c r="AZ29" s="68">
        <v>9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15</v>
      </c>
      <c r="BG29" s="68">
        <v>0</v>
      </c>
      <c r="BH29" s="68">
        <v>18</v>
      </c>
      <c r="BI29" s="68">
        <v>14</v>
      </c>
      <c r="BJ29" s="68">
        <v>14</v>
      </c>
    </row>
    <row r="30" spans="2:62" ht="25.5" x14ac:dyDescent="0.25">
      <c r="B30" s="42"/>
      <c r="C30" s="42" t="s">
        <v>580</v>
      </c>
      <c r="D30" s="42">
        <v>2.5</v>
      </c>
      <c r="E30" s="68">
        <v>6</v>
      </c>
      <c r="F30" s="68">
        <v>0</v>
      </c>
      <c r="G30" s="72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72">
        <v>0</v>
      </c>
      <c r="N30" s="68">
        <v>1</v>
      </c>
      <c r="O30" s="68">
        <v>0</v>
      </c>
      <c r="P30" s="68">
        <v>0</v>
      </c>
      <c r="Q30" s="68">
        <v>0</v>
      </c>
      <c r="R30" s="84">
        <v>0</v>
      </c>
      <c r="S30" s="68">
        <v>1</v>
      </c>
      <c r="T30" s="72">
        <v>0</v>
      </c>
      <c r="U30" s="68">
        <v>0</v>
      </c>
      <c r="V30" s="68">
        <v>0</v>
      </c>
      <c r="W30" s="72">
        <v>0</v>
      </c>
      <c r="X30" s="68">
        <v>3</v>
      </c>
      <c r="Y30" s="68">
        <v>0</v>
      </c>
      <c r="Z30" s="68">
        <v>0</v>
      </c>
      <c r="AA30" s="68">
        <v>0</v>
      </c>
      <c r="AB30" s="68">
        <v>0</v>
      </c>
      <c r="AC30" s="68">
        <v>10</v>
      </c>
      <c r="AD30" s="68">
        <v>0</v>
      </c>
      <c r="AE30" s="68">
        <v>0</v>
      </c>
      <c r="AF30" s="72">
        <v>1</v>
      </c>
      <c r="AG30" s="68">
        <v>4</v>
      </c>
      <c r="AH30" s="68">
        <v>17</v>
      </c>
      <c r="AI30" s="68">
        <v>7</v>
      </c>
      <c r="AJ30" s="68">
        <v>0</v>
      </c>
      <c r="AK30" s="68">
        <v>0</v>
      </c>
      <c r="AL30" s="68">
        <v>0</v>
      </c>
      <c r="AM30" s="81">
        <v>0</v>
      </c>
      <c r="AN30" s="68">
        <v>0</v>
      </c>
      <c r="AO30" s="72">
        <v>0</v>
      </c>
      <c r="AP30" s="68">
        <v>0</v>
      </c>
      <c r="AQ30" s="68">
        <v>0</v>
      </c>
      <c r="AR30" s="68">
        <v>10</v>
      </c>
      <c r="AS30" s="68">
        <v>0</v>
      </c>
      <c r="AT30" s="68">
        <v>22</v>
      </c>
      <c r="AU30" s="68">
        <v>0</v>
      </c>
      <c r="AV30" s="68">
        <v>0</v>
      </c>
      <c r="AW30" s="68">
        <v>18</v>
      </c>
      <c r="AX30" s="68">
        <v>40</v>
      </c>
      <c r="AY30" s="68">
        <v>29</v>
      </c>
      <c r="AZ30" s="68">
        <v>14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9</v>
      </c>
      <c r="BG30" s="68">
        <v>0</v>
      </c>
      <c r="BH30" s="68">
        <v>30</v>
      </c>
      <c r="BI30" s="68">
        <v>26</v>
      </c>
      <c r="BJ30" s="68">
        <v>26</v>
      </c>
    </row>
    <row r="31" spans="2:62" ht="25.5" x14ac:dyDescent="0.25">
      <c r="B31" s="42"/>
      <c r="C31" s="42" t="s">
        <v>581</v>
      </c>
      <c r="D31" s="42">
        <v>5</v>
      </c>
      <c r="E31" s="68">
        <v>38</v>
      </c>
      <c r="F31" s="68">
        <v>6</v>
      </c>
      <c r="G31" s="72">
        <v>38</v>
      </c>
      <c r="H31" s="68">
        <v>94</v>
      </c>
      <c r="I31" s="68">
        <v>59</v>
      </c>
      <c r="J31" s="68">
        <v>3</v>
      </c>
      <c r="K31" s="68">
        <v>0</v>
      </c>
      <c r="L31" s="68">
        <v>0</v>
      </c>
      <c r="M31" s="72">
        <v>0</v>
      </c>
      <c r="N31" s="68">
        <v>6</v>
      </c>
      <c r="O31" s="68">
        <v>3</v>
      </c>
      <c r="P31" s="68">
        <v>3</v>
      </c>
      <c r="Q31" s="68">
        <v>0</v>
      </c>
      <c r="R31" s="84">
        <v>0</v>
      </c>
      <c r="S31" s="68">
        <v>14</v>
      </c>
      <c r="T31" s="72">
        <v>0</v>
      </c>
      <c r="U31" s="68">
        <v>10</v>
      </c>
      <c r="V31" s="68">
        <v>32</v>
      </c>
      <c r="W31" s="72">
        <v>0</v>
      </c>
      <c r="X31" s="68">
        <v>45</v>
      </c>
      <c r="Y31" s="68">
        <v>0</v>
      </c>
      <c r="Z31" s="68">
        <v>0</v>
      </c>
      <c r="AA31" s="68">
        <v>14</v>
      </c>
      <c r="AB31" s="68">
        <v>4</v>
      </c>
      <c r="AC31" s="68">
        <v>18</v>
      </c>
      <c r="AD31" s="68">
        <v>7</v>
      </c>
      <c r="AE31" s="68">
        <v>18</v>
      </c>
      <c r="AF31" s="72">
        <v>34</v>
      </c>
      <c r="AG31" s="68">
        <v>8</v>
      </c>
      <c r="AH31" s="68">
        <v>23</v>
      </c>
      <c r="AI31" s="68">
        <v>15</v>
      </c>
      <c r="AJ31" s="68">
        <v>6</v>
      </c>
      <c r="AK31" s="68">
        <v>0</v>
      </c>
      <c r="AL31" s="68">
        <v>0</v>
      </c>
      <c r="AM31" s="81">
        <v>6</v>
      </c>
      <c r="AN31" s="68">
        <v>2</v>
      </c>
      <c r="AO31" s="72">
        <v>0</v>
      </c>
      <c r="AP31" s="68">
        <v>7</v>
      </c>
      <c r="AQ31" s="68">
        <v>17</v>
      </c>
      <c r="AR31" s="68">
        <v>40</v>
      </c>
      <c r="AS31" s="68">
        <v>0</v>
      </c>
      <c r="AT31" s="68">
        <v>70</v>
      </c>
      <c r="AU31" s="68">
        <v>52</v>
      </c>
      <c r="AV31" s="68">
        <v>119</v>
      </c>
      <c r="AW31" s="68">
        <v>25</v>
      </c>
      <c r="AX31" s="68">
        <v>158</v>
      </c>
      <c r="AY31" s="68">
        <v>190</v>
      </c>
      <c r="AZ31" s="68">
        <v>132</v>
      </c>
      <c r="BA31" s="68">
        <v>6</v>
      </c>
      <c r="BB31" s="68">
        <v>8</v>
      </c>
      <c r="BC31" s="68">
        <v>0</v>
      </c>
      <c r="BD31" s="68">
        <v>71</v>
      </c>
      <c r="BE31" s="68">
        <v>188</v>
      </c>
      <c r="BF31" s="68">
        <v>48</v>
      </c>
      <c r="BG31" s="68">
        <v>3</v>
      </c>
      <c r="BH31" s="68">
        <v>222</v>
      </c>
      <c r="BI31" s="68">
        <v>91</v>
      </c>
      <c r="BJ31" s="68">
        <v>91</v>
      </c>
    </row>
    <row r="32" spans="2:62" ht="25.5" x14ac:dyDescent="0.25">
      <c r="B32" s="42"/>
      <c r="C32" s="42" t="s">
        <v>582</v>
      </c>
      <c r="D32" s="42">
        <v>7.5</v>
      </c>
      <c r="E32" s="68">
        <v>45</v>
      </c>
      <c r="F32" s="68">
        <v>47</v>
      </c>
      <c r="G32" s="72">
        <v>38</v>
      </c>
      <c r="H32" s="68">
        <v>94</v>
      </c>
      <c r="I32" s="68">
        <v>73</v>
      </c>
      <c r="J32" s="68">
        <v>129</v>
      </c>
      <c r="K32" s="68">
        <v>10</v>
      </c>
      <c r="L32" s="68">
        <v>9</v>
      </c>
      <c r="M32" s="72">
        <v>1</v>
      </c>
      <c r="N32" s="68">
        <v>51</v>
      </c>
      <c r="O32" s="68">
        <v>129</v>
      </c>
      <c r="P32" s="68">
        <v>41</v>
      </c>
      <c r="Q32" s="68">
        <v>15</v>
      </c>
      <c r="R32" s="84">
        <v>8</v>
      </c>
      <c r="S32" s="68">
        <v>42</v>
      </c>
      <c r="T32" s="72">
        <v>20</v>
      </c>
      <c r="U32" s="68">
        <v>30</v>
      </c>
      <c r="V32" s="68">
        <v>18</v>
      </c>
      <c r="W32" s="72">
        <v>12</v>
      </c>
      <c r="X32" s="68">
        <v>61</v>
      </c>
      <c r="Y32" s="68">
        <v>92</v>
      </c>
      <c r="Z32" s="68">
        <v>27</v>
      </c>
      <c r="AA32" s="68">
        <v>26</v>
      </c>
      <c r="AB32" s="68">
        <v>40</v>
      </c>
      <c r="AC32" s="68">
        <v>43</v>
      </c>
      <c r="AD32" s="68">
        <v>26</v>
      </c>
      <c r="AE32" s="68">
        <v>36</v>
      </c>
      <c r="AF32" s="72">
        <v>65</v>
      </c>
      <c r="AG32" s="68">
        <v>18</v>
      </c>
      <c r="AH32" s="68">
        <v>21</v>
      </c>
      <c r="AI32" s="68">
        <v>17</v>
      </c>
      <c r="AJ32" s="68">
        <v>12</v>
      </c>
      <c r="AK32" s="68">
        <v>120</v>
      </c>
      <c r="AL32" s="68">
        <v>35</v>
      </c>
      <c r="AM32" s="81">
        <v>12</v>
      </c>
      <c r="AN32" s="68">
        <v>39</v>
      </c>
      <c r="AO32" s="72">
        <v>102</v>
      </c>
      <c r="AP32" s="68">
        <v>96</v>
      </c>
      <c r="AQ32" s="68">
        <v>71</v>
      </c>
      <c r="AR32" s="68">
        <v>23</v>
      </c>
      <c r="AS32" s="68">
        <v>154</v>
      </c>
      <c r="AT32" s="68">
        <v>201</v>
      </c>
      <c r="AU32" s="68">
        <v>184</v>
      </c>
      <c r="AV32" s="68">
        <v>311</v>
      </c>
      <c r="AW32" s="68">
        <v>45</v>
      </c>
      <c r="AX32" s="68">
        <v>487</v>
      </c>
      <c r="AY32" s="68">
        <v>286</v>
      </c>
      <c r="AZ32" s="68">
        <v>316</v>
      </c>
      <c r="BA32" s="68">
        <v>23</v>
      </c>
      <c r="BB32" s="68">
        <v>21</v>
      </c>
      <c r="BC32" s="68">
        <v>20</v>
      </c>
      <c r="BD32" s="68">
        <v>78</v>
      </c>
      <c r="BE32" s="68">
        <v>226</v>
      </c>
      <c r="BF32" s="68">
        <v>102</v>
      </c>
      <c r="BG32" s="68">
        <v>42</v>
      </c>
      <c r="BH32" s="68">
        <v>575</v>
      </c>
      <c r="BI32" s="68">
        <v>157</v>
      </c>
      <c r="BJ32" s="68">
        <v>157</v>
      </c>
    </row>
    <row r="33" spans="2:62" x14ac:dyDescent="0.25">
      <c r="B33" s="42"/>
      <c r="C33" s="42" t="s">
        <v>583</v>
      </c>
      <c r="D33" s="42">
        <v>10</v>
      </c>
      <c r="E33" s="68">
        <v>52</v>
      </c>
      <c r="F33" s="68">
        <v>57</v>
      </c>
      <c r="G33" s="72">
        <v>62</v>
      </c>
      <c r="H33" s="68">
        <v>56</v>
      </c>
      <c r="I33" s="68">
        <v>36</v>
      </c>
      <c r="J33" s="68">
        <v>52</v>
      </c>
      <c r="K33" s="68">
        <v>120</v>
      </c>
      <c r="L33" s="68">
        <v>141</v>
      </c>
      <c r="M33" s="72">
        <v>148</v>
      </c>
      <c r="N33" s="68">
        <v>99</v>
      </c>
      <c r="O33" s="68">
        <v>52</v>
      </c>
      <c r="P33" s="68">
        <v>66</v>
      </c>
      <c r="Q33" s="68">
        <v>95</v>
      </c>
      <c r="R33" s="84">
        <v>175</v>
      </c>
      <c r="S33" s="68">
        <v>7</v>
      </c>
      <c r="T33" s="72">
        <v>0</v>
      </c>
      <c r="U33" s="68">
        <v>40</v>
      </c>
      <c r="V33" s="68">
        <v>5</v>
      </c>
      <c r="W33" s="72">
        <v>175</v>
      </c>
      <c r="X33" s="68">
        <v>28</v>
      </c>
      <c r="Y33" s="68">
        <v>102</v>
      </c>
      <c r="Z33" s="68">
        <v>3</v>
      </c>
      <c r="AA33" s="68">
        <v>9</v>
      </c>
      <c r="AB33" s="68">
        <v>66</v>
      </c>
      <c r="AC33" s="68">
        <v>48</v>
      </c>
      <c r="AD33" s="68">
        <v>189</v>
      </c>
      <c r="AE33" s="68">
        <v>55</v>
      </c>
      <c r="AF33" s="72">
        <v>130</v>
      </c>
      <c r="AG33" s="68">
        <v>157</v>
      </c>
      <c r="AH33" s="68">
        <v>13</v>
      </c>
      <c r="AI33" s="68">
        <v>203</v>
      </c>
      <c r="AJ33" s="68"/>
      <c r="AK33" s="68">
        <v>0</v>
      </c>
      <c r="AL33" s="68">
        <v>140</v>
      </c>
      <c r="AM33" s="81">
        <v>32</v>
      </c>
      <c r="AN33" s="68">
        <v>78</v>
      </c>
      <c r="AO33" s="72">
        <v>209</v>
      </c>
      <c r="AP33" s="68">
        <v>180</v>
      </c>
      <c r="AQ33" s="68">
        <v>32</v>
      </c>
      <c r="AR33" s="68">
        <v>20</v>
      </c>
      <c r="AS33" s="68">
        <v>246</v>
      </c>
      <c r="AT33" s="68">
        <v>644</v>
      </c>
      <c r="AU33" s="68">
        <v>812</v>
      </c>
      <c r="AV33" s="68">
        <v>521</v>
      </c>
      <c r="AW33" s="68">
        <v>134</v>
      </c>
      <c r="AX33" s="68">
        <v>340</v>
      </c>
      <c r="AY33" s="68">
        <v>334</v>
      </c>
      <c r="AZ33" s="68">
        <v>345</v>
      </c>
      <c r="BA33" s="68">
        <v>2</v>
      </c>
      <c r="BB33" s="68">
        <v>1</v>
      </c>
      <c r="BC33" s="68">
        <v>15</v>
      </c>
      <c r="BD33" s="68">
        <v>0</v>
      </c>
      <c r="BE33" s="68">
        <v>338</v>
      </c>
      <c r="BF33" s="68">
        <v>138</v>
      </c>
      <c r="BG33" s="68">
        <v>184</v>
      </c>
      <c r="BH33" s="68">
        <v>604</v>
      </c>
      <c r="BI33" s="68">
        <v>118</v>
      </c>
      <c r="BJ33" s="68">
        <v>118</v>
      </c>
    </row>
    <row r="34" spans="2:62" ht="36.75" customHeight="1" x14ac:dyDescent="0.25">
      <c r="B34" s="52" t="s">
        <v>594</v>
      </c>
      <c r="C34" s="148" t="s">
        <v>595</v>
      </c>
      <c r="D34" s="148"/>
      <c r="E34" s="64"/>
      <c r="F34" s="89"/>
      <c r="G34" s="66"/>
      <c r="H34" s="64"/>
      <c r="I34" s="64"/>
      <c r="J34" s="64"/>
      <c r="K34" s="64"/>
      <c r="L34" s="77"/>
      <c r="M34" s="66"/>
      <c r="N34" s="66"/>
      <c r="O34" s="94"/>
      <c r="P34" s="64"/>
      <c r="Q34" s="64"/>
      <c r="R34" s="85"/>
      <c r="S34" s="77"/>
      <c r="T34" s="66"/>
      <c r="U34" s="64"/>
      <c r="V34" s="79"/>
      <c r="W34" s="66"/>
      <c r="X34" s="64"/>
      <c r="Y34" s="66"/>
      <c r="Z34" s="64"/>
      <c r="AA34" s="64"/>
      <c r="AB34" s="64"/>
      <c r="AC34" s="64"/>
      <c r="AD34" s="64"/>
      <c r="AE34" s="96"/>
      <c r="AF34" s="66"/>
      <c r="AG34" s="64"/>
      <c r="AH34" s="64"/>
      <c r="AI34" s="64"/>
      <c r="AJ34" s="64"/>
      <c r="AK34" s="64"/>
      <c r="AL34" s="64"/>
      <c r="AM34" s="64"/>
      <c r="AN34" s="64"/>
      <c r="AO34" s="66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75"/>
      <c r="BH34" s="64"/>
      <c r="BI34" s="79"/>
      <c r="BJ34" s="64"/>
    </row>
    <row r="35" spans="2:62" ht="35.25" customHeight="1" x14ac:dyDescent="0.25">
      <c r="B35" s="148" t="s">
        <v>596</v>
      </c>
      <c r="C35" s="148"/>
      <c r="D35" s="148"/>
      <c r="E35" s="64"/>
      <c r="F35" s="89"/>
      <c r="G35" s="66"/>
      <c r="H35" s="64"/>
      <c r="I35" s="64"/>
      <c r="J35" s="64"/>
      <c r="K35" s="64"/>
      <c r="L35" s="77"/>
      <c r="M35" s="66"/>
      <c r="N35" s="66"/>
      <c r="O35" s="94"/>
      <c r="P35" s="64"/>
      <c r="Q35" s="64"/>
      <c r="R35" s="85"/>
      <c r="S35" s="77"/>
      <c r="T35" s="66"/>
      <c r="U35" s="64"/>
      <c r="V35" s="79"/>
      <c r="W35" s="66"/>
      <c r="X35" s="64"/>
      <c r="Y35" s="66"/>
      <c r="Z35" s="64"/>
      <c r="AA35" s="64"/>
      <c r="AB35" s="64"/>
      <c r="AC35" s="64"/>
      <c r="AD35" s="64"/>
      <c r="AE35" s="96"/>
      <c r="AF35" s="66"/>
      <c r="AG35" s="64"/>
      <c r="AH35" s="64"/>
      <c r="AI35" s="64"/>
      <c r="AJ35" s="64"/>
      <c r="AK35" s="64"/>
      <c r="AL35" s="64"/>
      <c r="AM35" s="64"/>
      <c r="AN35" s="64"/>
      <c r="AO35" s="66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75"/>
      <c r="BH35" s="64"/>
      <c r="BI35" s="79"/>
      <c r="BJ35" s="64"/>
    </row>
    <row r="36" spans="2:62" x14ac:dyDescent="0.25">
      <c r="B36" s="42"/>
      <c r="C36" s="42" t="s">
        <v>579</v>
      </c>
      <c r="D36" s="42">
        <v>0</v>
      </c>
      <c r="E36" s="69">
        <v>5</v>
      </c>
      <c r="F36" s="69">
        <v>0</v>
      </c>
      <c r="G36" s="73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73">
        <v>0</v>
      </c>
      <c r="N36" s="69">
        <v>0</v>
      </c>
      <c r="O36" s="69">
        <v>0</v>
      </c>
      <c r="P36" s="69">
        <v>0</v>
      </c>
      <c r="Q36" s="69">
        <v>0</v>
      </c>
      <c r="R36" s="86">
        <v>0</v>
      </c>
      <c r="S36" s="69">
        <v>0</v>
      </c>
      <c r="T36" s="73">
        <v>0</v>
      </c>
      <c r="U36" s="69">
        <v>0</v>
      </c>
      <c r="V36" s="69">
        <v>0</v>
      </c>
      <c r="W36" s="73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6</v>
      </c>
      <c r="AD36" s="69">
        <v>0</v>
      </c>
      <c r="AE36" s="69">
        <v>0</v>
      </c>
      <c r="AF36" s="73">
        <v>0</v>
      </c>
      <c r="AG36" s="69">
        <v>6</v>
      </c>
      <c r="AH36" s="69">
        <v>6</v>
      </c>
      <c r="AI36" s="69">
        <v>0</v>
      </c>
      <c r="AJ36" s="69">
        <v>0</v>
      </c>
      <c r="AK36" s="69">
        <v>0</v>
      </c>
      <c r="AL36" s="69">
        <v>0</v>
      </c>
      <c r="AM36" s="82">
        <v>0</v>
      </c>
      <c r="AN36" s="69">
        <v>0</v>
      </c>
      <c r="AO36" s="73">
        <v>0</v>
      </c>
      <c r="AP36" s="69">
        <v>0</v>
      </c>
      <c r="AQ36" s="69">
        <v>7</v>
      </c>
      <c r="AR36" s="69">
        <v>0</v>
      </c>
      <c r="AS36" s="69">
        <v>0</v>
      </c>
      <c r="AT36" s="69">
        <v>7</v>
      </c>
      <c r="AU36" s="69">
        <v>0</v>
      </c>
      <c r="AV36" s="69">
        <v>0</v>
      </c>
      <c r="AW36" s="69">
        <v>7</v>
      </c>
      <c r="AX36" s="69">
        <v>22</v>
      </c>
      <c r="AY36" s="69">
        <v>15</v>
      </c>
      <c r="AZ36" s="69">
        <v>9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24</v>
      </c>
      <c r="BG36" s="69">
        <v>0</v>
      </c>
      <c r="BH36" s="69">
        <v>14</v>
      </c>
      <c r="BI36" s="69">
        <v>22</v>
      </c>
      <c r="BJ36" s="69">
        <v>22</v>
      </c>
    </row>
    <row r="37" spans="2:62" ht="25.5" x14ac:dyDescent="0.25">
      <c r="B37" s="42"/>
      <c r="C37" s="42" t="s">
        <v>581</v>
      </c>
      <c r="D37" s="42">
        <v>2.5</v>
      </c>
      <c r="E37" s="69">
        <v>17</v>
      </c>
      <c r="F37" s="69">
        <v>0</v>
      </c>
      <c r="G37" s="73">
        <v>28</v>
      </c>
      <c r="H37" s="69">
        <v>13</v>
      </c>
      <c r="I37" s="69">
        <v>0</v>
      </c>
      <c r="J37" s="69">
        <v>4</v>
      </c>
      <c r="K37" s="69">
        <v>0</v>
      </c>
      <c r="L37" s="69">
        <v>0</v>
      </c>
      <c r="M37" s="73">
        <v>0</v>
      </c>
      <c r="N37" s="69">
        <v>10</v>
      </c>
      <c r="O37" s="69">
        <v>4</v>
      </c>
      <c r="P37" s="69">
        <v>0</v>
      </c>
      <c r="Q37" s="69">
        <v>0</v>
      </c>
      <c r="R37" s="86">
        <v>0</v>
      </c>
      <c r="S37" s="69">
        <v>12</v>
      </c>
      <c r="T37" s="73">
        <v>0</v>
      </c>
      <c r="U37" s="69">
        <v>10</v>
      </c>
      <c r="V37" s="69">
        <v>0</v>
      </c>
      <c r="W37" s="73">
        <v>0</v>
      </c>
      <c r="X37" s="69">
        <v>40</v>
      </c>
      <c r="Y37" s="69">
        <v>0</v>
      </c>
      <c r="Z37" s="69">
        <v>0</v>
      </c>
      <c r="AA37" s="69">
        <v>0</v>
      </c>
      <c r="AB37" s="69">
        <v>0</v>
      </c>
      <c r="AC37" s="69">
        <v>18</v>
      </c>
      <c r="AD37" s="69">
        <v>7</v>
      </c>
      <c r="AE37" s="69">
        <v>0</v>
      </c>
      <c r="AF37" s="73">
        <v>11</v>
      </c>
      <c r="AG37" s="69">
        <v>5</v>
      </c>
      <c r="AH37" s="69">
        <v>11</v>
      </c>
      <c r="AI37" s="69">
        <v>6</v>
      </c>
      <c r="AJ37" s="69">
        <v>2</v>
      </c>
      <c r="AK37" s="69">
        <v>0</v>
      </c>
      <c r="AL37" s="69">
        <v>0</v>
      </c>
      <c r="AM37" s="82">
        <v>4</v>
      </c>
      <c r="AN37" s="69">
        <v>3</v>
      </c>
      <c r="AO37" s="73">
        <v>0</v>
      </c>
      <c r="AP37" s="69">
        <v>4</v>
      </c>
      <c r="AQ37" s="69">
        <v>44</v>
      </c>
      <c r="AR37" s="69">
        <v>13</v>
      </c>
      <c r="AS37" s="69">
        <v>0</v>
      </c>
      <c r="AT37" s="69">
        <v>19</v>
      </c>
      <c r="AU37" s="69">
        <v>181</v>
      </c>
      <c r="AV37" s="69">
        <v>0</v>
      </c>
      <c r="AW37" s="69">
        <v>70</v>
      </c>
      <c r="AX37" s="69">
        <v>115</v>
      </c>
      <c r="AY37" s="69">
        <v>111</v>
      </c>
      <c r="AZ37" s="69">
        <v>159</v>
      </c>
      <c r="BA37" s="69">
        <v>1</v>
      </c>
      <c r="BB37" s="69">
        <v>4</v>
      </c>
      <c r="BC37" s="69">
        <v>0</v>
      </c>
      <c r="BD37" s="69">
        <v>135</v>
      </c>
      <c r="BE37" s="69">
        <v>56</v>
      </c>
      <c r="BF37" s="69">
        <v>25</v>
      </c>
      <c r="BG37" s="69">
        <v>0</v>
      </c>
      <c r="BH37" s="69">
        <v>107</v>
      </c>
      <c r="BI37" s="69">
        <v>53</v>
      </c>
      <c r="BJ37" s="69">
        <v>53</v>
      </c>
    </row>
    <row r="38" spans="2:62" ht="25.5" x14ac:dyDescent="0.25">
      <c r="B38" s="42"/>
      <c r="C38" s="42" t="s">
        <v>582</v>
      </c>
      <c r="D38" s="42">
        <v>5</v>
      </c>
      <c r="E38" s="69">
        <v>47</v>
      </c>
      <c r="F38" s="69">
        <v>12</v>
      </c>
      <c r="G38" s="73">
        <v>53</v>
      </c>
      <c r="H38" s="69">
        <v>37</v>
      </c>
      <c r="I38" s="69">
        <v>127</v>
      </c>
      <c r="J38" s="69">
        <v>149</v>
      </c>
      <c r="K38" s="69">
        <v>5</v>
      </c>
      <c r="L38" s="69">
        <v>0</v>
      </c>
      <c r="M38" s="73">
        <v>14</v>
      </c>
      <c r="N38" s="69">
        <v>21</v>
      </c>
      <c r="O38" s="69">
        <v>149</v>
      </c>
      <c r="P38" s="69">
        <v>26</v>
      </c>
      <c r="Q38" s="69">
        <v>11</v>
      </c>
      <c r="R38" s="86">
        <v>42</v>
      </c>
      <c r="S38" s="69">
        <v>19</v>
      </c>
      <c r="T38" s="73">
        <v>20</v>
      </c>
      <c r="U38" s="69">
        <v>25</v>
      </c>
      <c r="V38" s="69">
        <v>48</v>
      </c>
      <c r="W38" s="73">
        <v>17</v>
      </c>
      <c r="X38" s="69">
        <v>50</v>
      </c>
      <c r="Y38" s="69">
        <v>73</v>
      </c>
      <c r="Z38" s="69">
        <v>30</v>
      </c>
      <c r="AA38" s="69">
        <v>37</v>
      </c>
      <c r="AB38" s="69">
        <v>24</v>
      </c>
      <c r="AC38" s="69">
        <v>28</v>
      </c>
      <c r="AD38" s="69">
        <v>26</v>
      </c>
      <c r="AE38" s="69">
        <v>0</v>
      </c>
      <c r="AF38" s="73">
        <v>47</v>
      </c>
      <c r="AG38" s="69">
        <v>35</v>
      </c>
      <c r="AH38" s="69">
        <v>27</v>
      </c>
      <c r="AI38" s="69">
        <v>30</v>
      </c>
      <c r="AJ38" s="69">
        <v>8</v>
      </c>
      <c r="AK38" s="69">
        <v>0</v>
      </c>
      <c r="AL38" s="69">
        <v>35</v>
      </c>
      <c r="AM38" s="82">
        <v>6</v>
      </c>
      <c r="AN38" s="69">
        <v>36</v>
      </c>
      <c r="AO38" s="73">
        <v>63</v>
      </c>
      <c r="AP38" s="69">
        <v>71</v>
      </c>
      <c r="AQ38" s="69">
        <v>69</v>
      </c>
      <c r="AR38" s="69">
        <v>17</v>
      </c>
      <c r="AS38" s="69">
        <v>84</v>
      </c>
      <c r="AT38" s="69">
        <v>155</v>
      </c>
      <c r="AU38" s="69">
        <v>476</v>
      </c>
      <c r="AV38" s="69">
        <v>704</v>
      </c>
      <c r="AW38" s="69">
        <v>67</v>
      </c>
      <c r="AX38" s="69">
        <v>501</v>
      </c>
      <c r="AY38" s="69">
        <v>327</v>
      </c>
      <c r="AZ38" s="69">
        <v>225</v>
      </c>
      <c r="BA38" s="69">
        <v>28</v>
      </c>
      <c r="BB38" s="69">
        <v>24</v>
      </c>
      <c r="BC38" s="69">
        <v>8</v>
      </c>
      <c r="BD38" s="69">
        <v>9</v>
      </c>
      <c r="BE38" s="69">
        <v>223</v>
      </c>
      <c r="BF38" s="69">
        <v>153</v>
      </c>
      <c r="BG38" s="69">
        <v>0</v>
      </c>
      <c r="BH38" s="69">
        <v>522</v>
      </c>
      <c r="BI38" s="69">
        <v>144</v>
      </c>
      <c r="BJ38" s="69">
        <v>144</v>
      </c>
    </row>
    <row r="39" spans="2:62" x14ac:dyDescent="0.25">
      <c r="B39" s="42"/>
      <c r="C39" s="42" t="s">
        <v>583</v>
      </c>
      <c r="D39" s="42">
        <v>7.5</v>
      </c>
      <c r="E39" s="68">
        <v>75</v>
      </c>
      <c r="F39" s="68">
        <v>98</v>
      </c>
      <c r="G39" s="72">
        <v>19</v>
      </c>
      <c r="H39" s="68">
        <v>100</v>
      </c>
      <c r="I39" s="68">
        <v>41</v>
      </c>
      <c r="J39" s="68">
        <v>31</v>
      </c>
      <c r="K39" s="68">
        <v>125</v>
      </c>
      <c r="L39" s="68">
        <v>150</v>
      </c>
      <c r="M39" s="72">
        <v>135</v>
      </c>
      <c r="N39" s="68">
        <v>126</v>
      </c>
      <c r="O39" s="68">
        <v>31</v>
      </c>
      <c r="P39" s="68">
        <v>84</v>
      </c>
      <c r="Q39" s="68">
        <v>99</v>
      </c>
      <c r="R39" s="84">
        <v>141</v>
      </c>
      <c r="S39" s="68">
        <v>21</v>
      </c>
      <c r="T39" s="72">
        <v>0</v>
      </c>
      <c r="U39" s="68">
        <v>45</v>
      </c>
      <c r="V39" s="68">
        <v>7</v>
      </c>
      <c r="W39" s="72">
        <v>170</v>
      </c>
      <c r="X39" s="68">
        <v>47</v>
      </c>
      <c r="Y39" s="68">
        <v>121</v>
      </c>
      <c r="Z39" s="68">
        <v>0</v>
      </c>
      <c r="AA39" s="68">
        <v>12</v>
      </c>
      <c r="AB39" s="68">
        <v>86</v>
      </c>
      <c r="AC39" s="68">
        <v>68</v>
      </c>
      <c r="AD39" s="68">
        <v>189</v>
      </c>
      <c r="AE39" s="68">
        <v>109</v>
      </c>
      <c r="AF39" s="72">
        <v>172</v>
      </c>
      <c r="AG39" s="68">
        <v>143</v>
      </c>
      <c r="AH39" s="68">
        <v>36</v>
      </c>
      <c r="AI39" s="68">
        <v>213</v>
      </c>
      <c r="AJ39" s="68">
        <v>40</v>
      </c>
      <c r="AK39" s="68">
        <v>120</v>
      </c>
      <c r="AL39" s="68">
        <v>140</v>
      </c>
      <c r="AM39" s="81">
        <v>40</v>
      </c>
      <c r="AN39" s="68">
        <v>80</v>
      </c>
      <c r="AO39" s="72">
        <v>248</v>
      </c>
      <c r="AP39" s="68">
        <v>208</v>
      </c>
      <c r="AQ39" s="68">
        <v>0</v>
      </c>
      <c r="AR39" s="68">
        <v>70</v>
      </c>
      <c r="AS39" s="68">
        <v>316</v>
      </c>
      <c r="AT39" s="68">
        <v>762</v>
      </c>
      <c r="AU39" s="68">
        <v>391</v>
      </c>
      <c r="AV39" s="68">
        <v>247</v>
      </c>
      <c r="AW39" s="68">
        <v>89</v>
      </c>
      <c r="AX39" s="68">
        <v>401</v>
      </c>
      <c r="AY39" s="68">
        <v>400</v>
      </c>
      <c r="AZ39" s="69">
        <v>423</v>
      </c>
      <c r="BA39" s="68">
        <v>2</v>
      </c>
      <c r="BB39" s="68">
        <v>2</v>
      </c>
      <c r="BC39" s="68">
        <v>27</v>
      </c>
      <c r="BD39" s="68">
        <v>5</v>
      </c>
      <c r="BE39" s="68">
        <v>473</v>
      </c>
      <c r="BF39" s="68">
        <v>110</v>
      </c>
      <c r="BG39" s="68">
        <v>229</v>
      </c>
      <c r="BH39" s="68">
        <v>1131</v>
      </c>
      <c r="BI39" s="68">
        <v>187</v>
      </c>
      <c r="BJ39" s="68">
        <v>187</v>
      </c>
    </row>
    <row r="40" spans="2:62" ht="35.25" customHeight="1" x14ac:dyDescent="0.25">
      <c r="B40" s="151" t="s">
        <v>597</v>
      </c>
      <c r="C40" s="151"/>
      <c r="D40" s="151"/>
      <c r="E40" s="65"/>
      <c r="F40" s="90"/>
      <c r="G40" s="67"/>
      <c r="H40" s="65"/>
      <c r="I40" s="65"/>
      <c r="J40" s="65"/>
      <c r="K40" s="65"/>
      <c r="L40" s="78"/>
      <c r="M40" s="67"/>
      <c r="N40" s="67"/>
      <c r="O40" s="95"/>
      <c r="P40" s="65"/>
      <c r="Q40" s="65"/>
      <c r="R40" s="87"/>
      <c r="S40" s="78"/>
      <c r="T40" s="67"/>
      <c r="U40" s="65"/>
      <c r="V40" s="80"/>
      <c r="W40" s="67"/>
      <c r="X40" s="65"/>
      <c r="Y40" s="67"/>
      <c r="Z40" s="65"/>
      <c r="AA40" s="65"/>
      <c r="AB40" s="65"/>
      <c r="AC40" s="65"/>
      <c r="AD40" s="65"/>
      <c r="AE40" s="97"/>
      <c r="AF40" s="67"/>
      <c r="AG40" s="65"/>
      <c r="AH40" s="65"/>
      <c r="AI40" s="65"/>
      <c r="AJ40" s="65"/>
      <c r="AK40" s="65"/>
      <c r="AL40" s="65"/>
      <c r="AM40" s="65"/>
      <c r="AN40" s="65"/>
      <c r="AO40" s="67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76"/>
      <c r="BH40" s="65"/>
      <c r="BI40" s="80"/>
      <c r="BJ40" s="65"/>
    </row>
    <row r="41" spans="2:62" x14ac:dyDescent="0.25">
      <c r="B41" s="42"/>
      <c r="C41" s="42" t="s">
        <v>579</v>
      </c>
      <c r="D41" s="42">
        <v>0</v>
      </c>
      <c r="E41" s="69">
        <v>19</v>
      </c>
      <c r="F41" s="69">
        <v>21</v>
      </c>
      <c r="G41" s="73">
        <v>21</v>
      </c>
      <c r="H41" s="69">
        <v>134</v>
      </c>
      <c r="I41" s="69">
        <v>15</v>
      </c>
      <c r="J41" s="69">
        <v>5</v>
      </c>
      <c r="K41" s="69">
        <v>0</v>
      </c>
      <c r="L41" s="69">
        <v>0</v>
      </c>
      <c r="M41" s="73">
        <v>0</v>
      </c>
      <c r="N41" s="69">
        <v>0</v>
      </c>
      <c r="O41" s="69">
        <v>5</v>
      </c>
      <c r="P41" s="69">
        <v>4</v>
      </c>
      <c r="Q41" s="69">
        <v>3</v>
      </c>
      <c r="R41" s="86">
        <v>0</v>
      </c>
      <c r="S41" s="69">
        <v>14</v>
      </c>
      <c r="T41" s="73">
        <v>0</v>
      </c>
      <c r="U41" s="69">
        <v>0</v>
      </c>
      <c r="V41" s="69">
        <v>0</v>
      </c>
      <c r="W41" s="73">
        <v>0</v>
      </c>
      <c r="X41" s="69">
        <v>4</v>
      </c>
      <c r="Y41" s="69">
        <v>3</v>
      </c>
      <c r="Z41" s="69">
        <v>3</v>
      </c>
      <c r="AA41" s="69">
        <v>0</v>
      </c>
      <c r="AB41" s="69">
        <v>3</v>
      </c>
      <c r="AC41" s="69">
        <v>7</v>
      </c>
      <c r="AD41" s="69"/>
      <c r="AE41" s="69">
        <v>0</v>
      </c>
      <c r="AF41" s="73">
        <v>0</v>
      </c>
      <c r="AG41" s="69">
        <v>55</v>
      </c>
      <c r="AH41" s="69">
        <v>23</v>
      </c>
      <c r="AI41" s="69">
        <v>5</v>
      </c>
      <c r="AJ41" s="69">
        <v>3</v>
      </c>
      <c r="AK41" s="69">
        <v>0</v>
      </c>
      <c r="AL41" s="69">
        <v>17</v>
      </c>
      <c r="AM41" s="69">
        <v>0</v>
      </c>
      <c r="AN41" s="69">
        <v>0</v>
      </c>
      <c r="AO41" s="73">
        <v>5</v>
      </c>
      <c r="AP41" s="69">
        <v>27</v>
      </c>
      <c r="AQ41" s="69">
        <v>120</v>
      </c>
      <c r="AR41" s="69">
        <v>0</v>
      </c>
      <c r="AS41" s="69">
        <v>0</v>
      </c>
      <c r="AT41" s="69">
        <v>52</v>
      </c>
      <c r="AU41" s="69">
        <v>0</v>
      </c>
      <c r="AV41" s="69">
        <v>0</v>
      </c>
      <c r="AW41" s="69">
        <v>47</v>
      </c>
      <c r="AX41" s="69">
        <v>384</v>
      </c>
      <c r="AY41" s="69">
        <v>44</v>
      </c>
      <c r="AZ41" s="69">
        <v>75</v>
      </c>
      <c r="BA41" s="69">
        <v>0</v>
      </c>
      <c r="BB41" s="69">
        <v>11</v>
      </c>
      <c r="BC41" s="69">
        <v>5</v>
      </c>
      <c r="BD41" s="69">
        <v>2</v>
      </c>
      <c r="BE41" s="69">
        <v>0</v>
      </c>
      <c r="BF41" s="69">
        <v>51</v>
      </c>
      <c r="BG41" s="69">
        <v>0</v>
      </c>
      <c r="BH41" s="69">
        <v>87</v>
      </c>
      <c r="BI41" s="69">
        <v>171</v>
      </c>
      <c r="BJ41" s="69">
        <v>151</v>
      </c>
    </row>
    <row r="42" spans="2:62" x14ac:dyDescent="0.25">
      <c r="B42" s="42"/>
      <c r="C42" s="42" t="s">
        <v>583</v>
      </c>
      <c r="D42" s="42">
        <v>2.5</v>
      </c>
      <c r="E42" s="68">
        <v>125</v>
      </c>
      <c r="F42" s="83">
        <v>89</v>
      </c>
      <c r="G42" s="72">
        <v>79</v>
      </c>
      <c r="H42" s="68">
        <v>16</v>
      </c>
      <c r="I42" s="68">
        <v>153</v>
      </c>
      <c r="J42" s="68">
        <v>179</v>
      </c>
      <c r="K42" s="68">
        <v>130</v>
      </c>
      <c r="L42" s="83">
        <v>150</v>
      </c>
      <c r="M42" s="72">
        <v>149</v>
      </c>
      <c r="N42" s="68">
        <v>157</v>
      </c>
      <c r="O42" s="68">
        <v>179</v>
      </c>
      <c r="P42" s="68">
        <v>106</v>
      </c>
      <c r="Q42" s="68">
        <v>107</v>
      </c>
      <c r="R42" s="84">
        <v>183</v>
      </c>
      <c r="S42" s="83">
        <v>48</v>
      </c>
      <c r="T42" s="72">
        <v>20</v>
      </c>
      <c r="U42" s="68">
        <v>80</v>
      </c>
      <c r="V42" s="83">
        <v>55</v>
      </c>
      <c r="W42" s="72">
        <v>187</v>
      </c>
      <c r="X42" s="68">
        <v>133</v>
      </c>
      <c r="Y42" s="68">
        <v>191</v>
      </c>
      <c r="Z42" s="68">
        <v>27</v>
      </c>
      <c r="AA42" s="68">
        <v>49</v>
      </c>
      <c r="AB42" s="68">
        <v>107</v>
      </c>
      <c r="AC42" s="68">
        <v>113</v>
      </c>
      <c r="AD42" s="68">
        <v>222</v>
      </c>
      <c r="AE42" s="83">
        <v>109</v>
      </c>
      <c r="AF42" s="72">
        <v>230</v>
      </c>
      <c r="AG42" s="68">
        <v>134</v>
      </c>
      <c r="AH42" s="68">
        <v>57</v>
      </c>
      <c r="AI42" s="68">
        <v>238</v>
      </c>
      <c r="AJ42" s="68">
        <v>47</v>
      </c>
      <c r="AK42" s="68">
        <v>120</v>
      </c>
      <c r="AL42" s="68">
        <v>158</v>
      </c>
      <c r="AM42" s="68">
        <v>50</v>
      </c>
      <c r="AN42" s="68">
        <v>119</v>
      </c>
      <c r="AO42" s="72">
        <v>306</v>
      </c>
      <c r="AP42" s="68">
        <v>256</v>
      </c>
      <c r="AQ42" s="68">
        <v>0</v>
      </c>
      <c r="AR42" s="68">
        <v>100</v>
      </c>
      <c r="AS42" s="68">
        <v>400</v>
      </c>
      <c r="AT42" s="68">
        <v>891</v>
      </c>
      <c r="AU42" s="68">
        <v>1048</v>
      </c>
      <c r="AV42" s="68">
        <v>951</v>
      </c>
      <c r="AW42" s="68">
        <v>186</v>
      </c>
      <c r="AX42" s="68">
        <v>655</v>
      </c>
      <c r="AY42" s="68">
        <v>809</v>
      </c>
      <c r="AZ42" s="69">
        <v>741</v>
      </c>
      <c r="BA42" s="68">
        <v>31</v>
      </c>
      <c r="BB42" s="68">
        <v>19</v>
      </c>
      <c r="BC42" s="68">
        <v>30</v>
      </c>
      <c r="BD42" s="68">
        <v>147</v>
      </c>
      <c r="BE42" s="68">
        <v>752</v>
      </c>
      <c r="BF42" s="68">
        <v>261</v>
      </c>
      <c r="BG42" s="68">
        <v>229</v>
      </c>
      <c r="BH42" s="68">
        <v>960</v>
      </c>
      <c r="BI42" s="68">
        <v>235</v>
      </c>
      <c r="BJ42" s="68">
        <v>255</v>
      </c>
    </row>
    <row r="43" spans="2:62" ht="34.5" customHeight="1" x14ac:dyDescent="0.25">
      <c r="B43" s="52" t="s">
        <v>598</v>
      </c>
      <c r="C43" s="148" t="s">
        <v>599</v>
      </c>
      <c r="D43" s="148"/>
      <c r="E43" s="64"/>
      <c r="F43" s="89"/>
      <c r="G43" s="66"/>
      <c r="H43" s="64"/>
      <c r="I43" s="64"/>
      <c r="J43" s="64"/>
      <c r="K43" s="64"/>
      <c r="L43" s="77"/>
      <c r="M43" s="66"/>
      <c r="N43" s="66"/>
      <c r="O43" s="94"/>
      <c r="P43" s="64"/>
      <c r="Q43" s="64"/>
      <c r="R43" s="85"/>
      <c r="S43" s="77"/>
      <c r="T43" s="66"/>
      <c r="U43" s="64"/>
      <c r="V43" s="79"/>
      <c r="W43" s="66"/>
      <c r="X43" s="64"/>
      <c r="Y43" s="66"/>
      <c r="Z43" s="64"/>
      <c r="AA43" s="64"/>
      <c r="AB43" s="64"/>
      <c r="AC43" s="64"/>
      <c r="AD43" s="64"/>
      <c r="AE43" s="96"/>
      <c r="AF43" s="66"/>
      <c r="AG43" s="64"/>
      <c r="AH43" s="64"/>
      <c r="AI43" s="64"/>
      <c r="AJ43" s="64"/>
      <c r="AK43" s="64"/>
      <c r="AL43" s="64"/>
      <c r="AM43" s="64"/>
      <c r="AN43" s="64"/>
      <c r="AO43" s="66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75"/>
      <c r="BH43" s="64"/>
      <c r="BI43" s="79"/>
      <c r="BJ43" s="64"/>
    </row>
    <row r="44" spans="2:62" x14ac:dyDescent="0.25">
      <c r="B44" s="42"/>
      <c r="C44" s="42" t="s">
        <v>579</v>
      </c>
      <c r="D44" s="42">
        <v>0</v>
      </c>
      <c r="E44" s="69">
        <v>11</v>
      </c>
      <c r="F44" s="69">
        <v>0</v>
      </c>
      <c r="G44" s="73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73">
        <v>0</v>
      </c>
      <c r="N44" s="69">
        <v>1</v>
      </c>
      <c r="O44" s="69">
        <v>0</v>
      </c>
      <c r="P44" s="69">
        <v>0</v>
      </c>
      <c r="Q44" s="69">
        <v>0</v>
      </c>
      <c r="R44" s="86">
        <v>0</v>
      </c>
      <c r="S44" s="69">
        <v>0</v>
      </c>
      <c r="T44" s="73">
        <v>0</v>
      </c>
      <c r="U44" s="69">
        <v>0</v>
      </c>
      <c r="V44" s="69">
        <v>0</v>
      </c>
      <c r="W44" s="73">
        <v>0</v>
      </c>
      <c r="X44" s="69">
        <v>1</v>
      </c>
      <c r="Y44" s="69">
        <v>0</v>
      </c>
      <c r="Z44" s="69">
        <v>0</v>
      </c>
      <c r="AA44" s="69">
        <v>0</v>
      </c>
      <c r="AB44" s="69">
        <v>0</v>
      </c>
      <c r="AC44" s="69">
        <v>7</v>
      </c>
      <c r="AD44" s="69">
        <v>0</v>
      </c>
      <c r="AE44" s="69">
        <v>0</v>
      </c>
      <c r="AF44" s="73">
        <v>0</v>
      </c>
      <c r="AG44" s="69">
        <v>2</v>
      </c>
      <c r="AH44" s="69">
        <v>7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1</v>
      </c>
      <c r="AO44" s="73">
        <v>0</v>
      </c>
      <c r="AP44" s="69">
        <v>0</v>
      </c>
      <c r="AQ44" s="69">
        <v>0</v>
      </c>
      <c r="AR44" s="69">
        <v>0</v>
      </c>
      <c r="AS44" s="69">
        <v>0</v>
      </c>
      <c r="AT44" s="69">
        <v>9</v>
      </c>
      <c r="AU44" s="69">
        <v>16</v>
      </c>
      <c r="AV44" s="69">
        <v>0</v>
      </c>
      <c r="AW44" s="69">
        <v>12</v>
      </c>
      <c r="AX44" s="69">
        <v>25</v>
      </c>
      <c r="AY44" s="69">
        <v>26</v>
      </c>
      <c r="AZ44" s="69">
        <v>9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21</v>
      </c>
      <c r="BG44" s="69">
        <v>0</v>
      </c>
      <c r="BH44" s="69">
        <v>53</v>
      </c>
      <c r="BI44" s="69">
        <v>41</v>
      </c>
      <c r="BJ44" s="69">
        <v>41</v>
      </c>
    </row>
    <row r="45" spans="2:62" ht="25.5" x14ac:dyDescent="0.25">
      <c r="B45" s="42"/>
      <c r="C45" s="42" t="s">
        <v>580</v>
      </c>
      <c r="D45" s="42">
        <v>2.5</v>
      </c>
      <c r="E45" s="69">
        <v>9</v>
      </c>
      <c r="F45" s="69">
        <v>0</v>
      </c>
      <c r="G45" s="73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73">
        <v>0</v>
      </c>
      <c r="N45" s="69">
        <v>2</v>
      </c>
      <c r="O45" s="69">
        <v>0</v>
      </c>
      <c r="P45" s="69">
        <v>0</v>
      </c>
      <c r="Q45" s="69">
        <v>0</v>
      </c>
      <c r="R45" s="86">
        <v>0</v>
      </c>
      <c r="S45" s="69">
        <v>0</v>
      </c>
      <c r="T45" s="73">
        <v>0</v>
      </c>
      <c r="U45" s="69">
        <v>0</v>
      </c>
      <c r="V45" s="69">
        <v>0</v>
      </c>
      <c r="W45" s="73">
        <v>0</v>
      </c>
      <c r="X45" s="69">
        <v>9</v>
      </c>
      <c r="Y45" s="69">
        <v>0</v>
      </c>
      <c r="Z45" s="69">
        <v>0</v>
      </c>
      <c r="AA45" s="69">
        <v>0</v>
      </c>
      <c r="AB45" s="69">
        <v>0</v>
      </c>
      <c r="AC45" s="69">
        <v>10</v>
      </c>
      <c r="AD45" s="69">
        <v>0</v>
      </c>
      <c r="AE45" s="69">
        <v>0</v>
      </c>
      <c r="AF45" s="73">
        <v>9</v>
      </c>
      <c r="AG45" s="69">
        <v>5</v>
      </c>
      <c r="AH45" s="69">
        <v>13</v>
      </c>
      <c r="AI45" s="69">
        <v>3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73">
        <v>0</v>
      </c>
      <c r="AP45" s="69">
        <v>0</v>
      </c>
      <c r="AQ45" s="69">
        <v>3</v>
      </c>
      <c r="AR45" s="69">
        <v>7</v>
      </c>
      <c r="AS45" s="69">
        <v>0</v>
      </c>
      <c r="AT45" s="69">
        <v>15</v>
      </c>
      <c r="AU45" s="69">
        <v>46</v>
      </c>
      <c r="AV45" s="69">
        <v>0</v>
      </c>
      <c r="AW45" s="69">
        <v>17</v>
      </c>
      <c r="AX45" s="69">
        <v>36</v>
      </c>
      <c r="AY45" s="69">
        <v>49</v>
      </c>
      <c r="AZ45" s="69">
        <v>17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23</v>
      </c>
      <c r="BG45" s="69">
        <v>0</v>
      </c>
      <c r="BH45" s="69">
        <v>66</v>
      </c>
      <c r="BI45" s="69">
        <v>19</v>
      </c>
      <c r="BJ45" s="69">
        <v>19</v>
      </c>
    </row>
    <row r="46" spans="2:62" ht="25.5" x14ac:dyDescent="0.25">
      <c r="B46" s="42"/>
      <c r="C46" s="42" t="s">
        <v>581</v>
      </c>
      <c r="D46" s="42">
        <v>5</v>
      </c>
      <c r="E46" s="69">
        <v>31</v>
      </c>
      <c r="F46" s="69">
        <v>0</v>
      </c>
      <c r="G46" s="73">
        <v>0</v>
      </c>
      <c r="H46" s="69">
        <v>114</v>
      </c>
      <c r="I46" s="69">
        <v>24</v>
      </c>
      <c r="J46" s="69">
        <v>10</v>
      </c>
      <c r="K46" s="69">
        <v>0</v>
      </c>
      <c r="L46" s="69">
        <v>0</v>
      </c>
      <c r="M46" s="73">
        <v>0</v>
      </c>
      <c r="N46" s="69">
        <v>10</v>
      </c>
      <c r="O46" s="69">
        <v>10</v>
      </c>
      <c r="P46" s="69">
        <v>8</v>
      </c>
      <c r="Q46" s="69">
        <v>4</v>
      </c>
      <c r="R46" s="86">
        <v>0</v>
      </c>
      <c r="S46" s="69">
        <v>23</v>
      </c>
      <c r="T46" s="73">
        <v>0</v>
      </c>
      <c r="U46" s="69">
        <v>15</v>
      </c>
      <c r="V46" s="69">
        <v>10</v>
      </c>
      <c r="W46" s="73">
        <v>0</v>
      </c>
      <c r="X46" s="69">
        <v>39</v>
      </c>
      <c r="Y46" s="69">
        <v>2</v>
      </c>
      <c r="Z46" s="69">
        <v>0</v>
      </c>
      <c r="AA46" s="69">
        <v>0</v>
      </c>
      <c r="AB46" s="69">
        <v>6</v>
      </c>
      <c r="AC46" s="69">
        <v>11</v>
      </c>
      <c r="AD46" s="69">
        <v>0</v>
      </c>
      <c r="AE46" s="69">
        <v>0</v>
      </c>
      <c r="AF46" s="73">
        <v>14</v>
      </c>
      <c r="AG46" s="69">
        <v>4</v>
      </c>
      <c r="AH46" s="69">
        <v>18</v>
      </c>
      <c r="AI46" s="69">
        <v>8</v>
      </c>
      <c r="AJ46" s="69">
        <v>5</v>
      </c>
      <c r="AK46" s="69">
        <v>0</v>
      </c>
      <c r="AL46" s="69">
        <v>0</v>
      </c>
      <c r="AM46" s="69">
        <v>3</v>
      </c>
      <c r="AN46" s="69">
        <v>1</v>
      </c>
      <c r="AO46" s="73">
        <v>0</v>
      </c>
      <c r="AP46" s="69">
        <v>4</v>
      </c>
      <c r="AQ46" s="69">
        <v>47</v>
      </c>
      <c r="AR46" s="69">
        <v>11</v>
      </c>
      <c r="AS46" s="69">
        <v>0</v>
      </c>
      <c r="AT46" s="69">
        <v>20</v>
      </c>
      <c r="AU46" s="69">
        <v>43</v>
      </c>
      <c r="AV46" s="69">
        <v>801</v>
      </c>
      <c r="AW46" s="69">
        <v>38</v>
      </c>
      <c r="AX46" s="69">
        <v>115</v>
      </c>
      <c r="AY46" s="69">
        <v>173</v>
      </c>
      <c r="AZ46" s="69">
        <v>168</v>
      </c>
      <c r="BA46" s="69">
        <v>15</v>
      </c>
      <c r="BB46" s="69">
        <v>4</v>
      </c>
      <c r="BC46" s="69">
        <v>5</v>
      </c>
      <c r="BD46" s="69">
        <v>8</v>
      </c>
      <c r="BE46" s="69">
        <v>115</v>
      </c>
      <c r="BF46" s="69">
        <v>85</v>
      </c>
      <c r="BG46" s="69">
        <v>201</v>
      </c>
      <c r="BH46" s="69">
        <v>365</v>
      </c>
      <c r="BI46" s="69">
        <v>98</v>
      </c>
      <c r="BJ46" s="69">
        <v>98</v>
      </c>
    </row>
    <row r="47" spans="2:62" ht="25.5" x14ac:dyDescent="0.25">
      <c r="B47" s="42"/>
      <c r="C47" s="42" t="s">
        <v>582</v>
      </c>
      <c r="D47" s="42">
        <v>7.5</v>
      </c>
      <c r="E47" s="69">
        <v>52</v>
      </c>
      <c r="F47" s="69">
        <v>0</v>
      </c>
      <c r="G47" s="73">
        <v>34</v>
      </c>
      <c r="H47" s="69">
        <v>36</v>
      </c>
      <c r="I47" s="69">
        <v>123</v>
      </c>
      <c r="J47" s="69">
        <v>109</v>
      </c>
      <c r="K47" s="69">
        <v>2</v>
      </c>
      <c r="L47" s="69">
        <v>5</v>
      </c>
      <c r="M47" s="73">
        <v>32</v>
      </c>
      <c r="N47" s="69">
        <v>58</v>
      </c>
      <c r="O47" s="69">
        <v>109</v>
      </c>
      <c r="P47" s="69">
        <v>27</v>
      </c>
      <c r="Q47" s="69">
        <v>17</v>
      </c>
      <c r="R47" s="86">
        <v>7</v>
      </c>
      <c r="S47" s="69">
        <v>31</v>
      </c>
      <c r="T47" s="73">
        <v>20</v>
      </c>
      <c r="U47" s="69">
        <v>15</v>
      </c>
      <c r="V47" s="69">
        <v>37</v>
      </c>
      <c r="W47" s="73">
        <v>9</v>
      </c>
      <c r="X47" s="69">
        <v>60</v>
      </c>
      <c r="Y47" s="69">
        <v>79</v>
      </c>
      <c r="Z47" s="69">
        <v>27</v>
      </c>
      <c r="AA47" s="69">
        <v>22</v>
      </c>
      <c r="AB47" s="69">
        <v>28</v>
      </c>
      <c r="AC47" s="69">
        <v>47</v>
      </c>
      <c r="AD47" s="69">
        <v>46</v>
      </c>
      <c r="AE47" s="69">
        <v>0</v>
      </c>
      <c r="AF47" s="73">
        <v>67</v>
      </c>
      <c r="AG47" s="69">
        <v>33</v>
      </c>
      <c r="AH47" s="69">
        <v>21</v>
      </c>
      <c r="AI47" s="69">
        <v>16</v>
      </c>
      <c r="AJ47" s="69">
        <v>19</v>
      </c>
      <c r="AK47" s="69">
        <v>0</v>
      </c>
      <c r="AL47" s="69">
        <v>52</v>
      </c>
      <c r="AM47" s="69">
        <v>7</v>
      </c>
      <c r="AN47" s="69">
        <v>26</v>
      </c>
      <c r="AO47" s="73">
        <v>0</v>
      </c>
      <c r="AP47" s="69">
        <v>126</v>
      </c>
      <c r="AQ47" s="69">
        <v>68</v>
      </c>
      <c r="AR47" s="69">
        <v>32</v>
      </c>
      <c r="AS47" s="69">
        <v>16</v>
      </c>
      <c r="AT47" s="69">
        <v>174</v>
      </c>
      <c r="AU47" s="69">
        <v>310</v>
      </c>
      <c r="AV47" s="69">
        <v>150</v>
      </c>
      <c r="AW47" s="69">
        <v>117</v>
      </c>
      <c r="AX47" s="69">
        <v>385</v>
      </c>
      <c r="AY47" s="69">
        <v>297</v>
      </c>
      <c r="AZ47" s="69">
        <v>355</v>
      </c>
      <c r="BA47" s="69">
        <v>16</v>
      </c>
      <c r="BB47" s="69">
        <v>14</v>
      </c>
      <c r="BC47" s="69">
        <v>20</v>
      </c>
      <c r="BD47" s="69">
        <v>121</v>
      </c>
      <c r="BE47" s="69">
        <v>355</v>
      </c>
      <c r="BF47" s="69">
        <v>136</v>
      </c>
      <c r="BG47" s="69">
        <v>15</v>
      </c>
      <c r="BH47" s="69">
        <v>567</v>
      </c>
      <c r="BI47" s="69">
        <v>147</v>
      </c>
      <c r="BJ47" s="69">
        <v>147</v>
      </c>
    </row>
    <row r="48" spans="2:62" x14ac:dyDescent="0.25">
      <c r="B48" s="42"/>
      <c r="C48" s="42" t="s">
        <v>583</v>
      </c>
      <c r="D48" s="42">
        <v>10</v>
      </c>
      <c r="E48" s="69">
        <v>41</v>
      </c>
      <c r="F48" s="69">
        <v>110</v>
      </c>
      <c r="G48" s="73">
        <v>66</v>
      </c>
      <c r="H48" s="69">
        <v>0</v>
      </c>
      <c r="I48" s="69">
        <v>21</v>
      </c>
      <c r="J48" s="69">
        <v>65</v>
      </c>
      <c r="K48" s="69">
        <v>128</v>
      </c>
      <c r="L48" s="69">
        <v>145</v>
      </c>
      <c r="M48" s="73">
        <v>117</v>
      </c>
      <c r="N48" s="69">
        <v>86</v>
      </c>
      <c r="O48" s="69">
        <v>65</v>
      </c>
      <c r="P48" s="69">
        <v>75</v>
      </c>
      <c r="Q48" s="69">
        <v>89</v>
      </c>
      <c r="R48" s="86">
        <v>176</v>
      </c>
      <c r="S48" s="69">
        <v>8</v>
      </c>
      <c r="T48" s="73">
        <v>0</v>
      </c>
      <c r="U48" s="69">
        <v>50</v>
      </c>
      <c r="V48" s="69">
        <v>8</v>
      </c>
      <c r="W48" s="73">
        <v>178</v>
      </c>
      <c r="X48" s="69">
        <v>28</v>
      </c>
      <c r="Y48" s="69">
        <v>113</v>
      </c>
      <c r="Z48" s="69">
        <v>3</v>
      </c>
      <c r="AA48" s="69">
        <v>27</v>
      </c>
      <c r="AB48" s="69">
        <v>76</v>
      </c>
      <c r="AC48" s="69">
        <v>45</v>
      </c>
      <c r="AD48" s="69">
        <v>176</v>
      </c>
      <c r="AE48" s="69">
        <v>109</v>
      </c>
      <c r="AF48" s="73">
        <v>140</v>
      </c>
      <c r="AG48" s="69">
        <v>145</v>
      </c>
      <c r="AH48" s="69">
        <v>21</v>
      </c>
      <c r="AI48" s="69">
        <v>216</v>
      </c>
      <c r="AJ48" s="69">
        <v>27</v>
      </c>
      <c r="AK48" s="69">
        <v>120</v>
      </c>
      <c r="AL48" s="69">
        <v>123</v>
      </c>
      <c r="AM48" s="69">
        <v>40</v>
      </c>
      <c r="AN48" s="69">
        <v>91</v>
      </c>
      <c r="AO48" s="73">
        <v>311</v>
      </c>
      <c r="AP48" s="69">
        <v>153</v>
      </c>
      <c r="AQ48" s="69">
        <v>2</v>
      </c>
      <c r="AR48" s="69">
        <v>50</v>
      </c>
      <c r="AS48" s="69">
        <v>384</v>
      </c>
      <c r="AT48" s="69">
        <v>725</v>
      </c>
      <c r="AU48" s="69">
        <v>533</v>
      </c>
      <c r="AV48" s="69">
        <v>0</v>
      </c>
      <c r="AW48" s="69">
        <v>49</v>
      </c>
      <c r="AX48" s="69">
        <v>478</v>
      </c>
      <c r="AY48" s="69">
        <v>308</v>
      </c>
      <c r="AZ48" s="69">
        <v>267</v>
      </c>
      <c r="BA48" s="69">
        <v>0</v>
      </c>
      <c r="BB48" s="69">
        <v>12</v>
      </c>
      <c r="BC48" s="69">
        <v>10</v>
      </c>
      <c r="BD48" s="69">
        <v>20</v>
      </c>
      <c r="BE48" s="69">
        <v>282</v>
      </c>
      <c r="BF48" s="69">
        <v>47</v>
      </c>
      <c r="BG48" s="69">
        <v>13</v>
      </c>
      <c r="BH48" s="69">
        <v>406</v>
      </c>
      <c r="BI48" s="69">
        <v>101</v>
      </c>
      <c r="BJ48" s="69">
        <v>101</v>
      </c>
    </row>
    <row r="49" spans="2:62" ht="31.5" customHeight="1" x14ac:dyDescent="0.25">
      <c r="B49" s="52" t="s">
        <v>600</v>
      </c>
      <c r="C49" s="148" t="s">
        <v>601</v>
      </c>
      <c r="D49" s="148"/>
      <c r="E49" s="64"/>
      <c r="F49" s="89"/>
      <c r="G49" s="66"/>
      <c r="H49" s="64"/>
      <c r="I49" s="64"/>
      <c r="J49" s="64"/>
      <c r="K49" s="64"/>
      <c r="L49" s="77"/>
      <c r="M49" s="66"/>
      <c r="N49" s="66"/>
      <c r="O49" s="94"/>
      <c r="P49" s="64"/>
      <c r="Q49" s="64"/>
      <c r="R49" s="85"/>
      <c r="S49" s="77"/>
      <c r="T49" s="66"/>
      <c r="U49" s="64"/>
      <c r="V49" s="79"/>
      <c r="W49" s="66"/>
      <c r="X49" s="64"/>
      <c r="Y49" s="66"/>
      <c r="Z49" s="64"/>
      <c r="AA49" s="64"/>
      <c r="AB49" s="64"/>
      <c r="AC49" s="64"/>
      <c r="AD49" s="64"/>
      <c r="AE49" s="96"/>
      <c r="AF49" s="66"/>
      <c r="AG49" s="64"/>
      <c r="AH49" s="64"/>
      <c r="AI49" s="64"/>
      <c r="AJ49" s="64"/>
      <c r="AK49" s="64"/>
      <c r="AL49" s="64"/>
      <c r="AM49" s="64"/>
      <c r="AN49" s="64"/>
      <c r="AO49" s="66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75"/>
      <c r="BH49" s="64"/>
      <c r="BI49" s="79"/>
      <c r="BJ49" s="64"/>
    </row>
    <row r="50" spans="2:62" x14ac:dyDescent="0.25">
      <c r="B50" s="42"/>
      <c r="C50" s="42" t="s">
        <v>579</v>
      </c>
      <c r="D50" s="42">
        <v>0</v>
      </c>
      <c r="E50" s="69">
        <v>16</v>
      </c>
      <c r="F50" s="69">
        <v>0</v>
      </c>
      <c r="G50" s="73">
        <v>0</v>
      </c>
      <c r="H50" s="69">
        <v>0</v>
      </c>
      <c r="I50" s="69">
        <v>0</v>
      </c>
      <c r="J50" s="69">
        <v>2</v>
      </c>
      <c r="K50" s="69">
        <v>0</v>
      </c>
      <c r="L50" s="69">
        <v>0</v>
      </c>
      <c r="M50" s="73">
        <v>0</v>
      </c>
      <c r="N50" s="69">
        <v>3</v>
      </c>
      <c r="O50" s="69">
        <v>2</v>
      </c>
      <c r="P50" s="69">
        <v>0</v>
      </c>
      <c r="Q50" s="69">
        <v>0</v>
      </c>
      <c r="R50" s="86">
        <v>0</v>
      </c>
      <c r="S50" s="69">
        <v>0</v>
      </c>
      <c r="T50" s="73">
        <v>0</v>
      </c>
      <c r="U50" s="69">
        <v>0</v>
      </c>
      <c r="V50" s="69">
        <v>0</v>
      </c>
      <c r="W50" s="73">
        <v>0</v>
      </c>
      <c r="X50" s="69">
        <v>17</v>
      </c>
      <c r="Y50" s="69">
        <v>0</v>
      </c>
      <c r="Z50" s="69">
        <v>0</v>
      </c>
      <c r="AA50" s="69">
        <v>0</v>
      </c>
      <c r="AB50" s="69">
        <v>0</v>
      </c>
      <c r="AC50" s="69">
        <v>10</v>
      </c>
      <c r="AD50" s="69">
        <v>0</v>
      </c>
      <c r="AE50" s="69">
        <v>0</v>
      </c>
      <c r="AF50" s="73">
        <v>0</v>
      </c>
      <c r="AG50" s="69">
        <v>1</v>
      </c>
      <c r="AH50" s="69">
        <v>7</v>
      </c>
      <c r="AI50" s="69">
        <v>1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73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4</v>
      </c>
      <c r="AU50" s="69">
        <v>0</v>
      </c>
      <c r="AV50" s="69">
        <v>0</v>
      </c>
      <c r="AW50" s="69">
        <v>10</v>
      </c>
      <c r="AX50" s="69">
        <v>14</v>
      </c>
      <c r="AY50" s="69">
        <v>23</v>
      </c>
      <c r="AZ50" s="69">
        <v>29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23</v>
      </c>
      <c r="BG50" s="69">
        <v>60</v>
      </c>
      <c r="BH50" s="69">
        <v>55</v>
      </c>
      <c r="BI50" s="69">
        <v>40</v>
      </c>
      <c r="BJ50" s="69">
        <v>40</v>
      </c>
    </row>
    <row r="51" spans="2:62" ht="25.5" x14ac:dyDescent="0.25">
      <c r="B51" s="42"/>
      <c r="C51" s="42" t="s">
        <v>580</v>
      </c>
      <c r="D51" s="42">
        <v>2.5</v>
      </c>
      <c r="E51" s="69">
        <v>6</v>
      </c>
      <c r="F51" s="69">
        <v>0</v>
      </c>
      <c r="G51" s="73">
        <v>0</v>
      </c>
      <c r="H51" s="69">
        <v>0</v>
      </c>
      <c r="I51" s="69">
        <v>0</v>
      </c>
      <c r="J51" s="69">
        <v>3</v>
      </c>
      <c r="K51" s="69">
        <v>0</v>
      </c>
      <c r="L51" s="69">
        <v>0</v>
      </c>
      <c r="M51" s="73">
        <v>0</v>
      </c>
      <c r="N51" s="69">
        <v>2</v>
      </c>
      <c r="O51" s="69">
        <v>3</v>
      </c>
      <c r="P51" s="69">
        <v>0</v>
      </c>
      <c r="Q51" s="69">
        <v>0</v>
      </c>
      <c r="R51" s="86">
        <v>0</v>
      </c>
      <c r="S51" s="69">
        <v>6</v>
      </c>
      <c r="T51" s="73">
        <v>0</v>
      </c>
      <c r="U51" s="69">
        <v>0</v>
      </c>
      <c r="V51" s="69">
        <v>0</v>
      </c>
      <c r="W51" s="73">
        <v>0</v>
      </c>
      <c r="X51" s="69">
        <v>5</v>
      </c>
      <c r="Y51" s="69">
        <v>0</v>
      </c>
      <c r="Z51" s="69">
        <v>0</v>
      </c>
      <c r="AA51" s="69">
        <v>0</v>
      </c>
      <c r="AB51" s="69">
        <v>0</v>
      </c>
      <c r="AC51" s="69">
        <v>4</v>
      </c>
      <c r="AD51" s="69">
        <v>0</v>
      </c>
      <c r="AE51" s="69">
        <v>0</v>
      </c>
      <c r="AF51" s="73">
        <v>0</v>
      </c>
      <c r="AG51" s="69">
        <v>0</v>
      </c>
      <c r="AH51" s="69">
        <v>13</v>
      </c>
      <c r="AI51" s="69">
        <v>1</v>
      </c>
      <c r="AJ51" s="69">
        <v>0</v>
      </c>
      <c r="AK51" s="69">
        <v>0</v>
      </c>
      <c r="AL51" s="69">
        <v>0</v>
      </c>
      <c r="AM51" s="69">
        <v>0</v>
      </c>
      <c r="AN51" s="69">
        <v>1</v>
      </c>
      <c r="AO51" s="73">
        <v>0</v>
      </c>
      <c r="AP51" s="69">
        <v>0</v>
      </c>
      <c r="AQ51" s="69">
        <v>0</v>
      </c>
      <c r="AR51" s="69">
        <v>0</v>
      </c>
      <c r="AS51" s="69">
        <v>0</v>
      </c>
      <c r="AT51" s="69">
        <v>11</v>
      </c>
      <c r="AU51" s="69">
        <v>0</v>
      </c>
      <c r="AV51" s="69">
        <v>0</v>
      </c>
      <c r="AW51" s="69">
        <v>14</v>
      </c>
      <c r="AX51" s="69">
        <v>31</v>
      </c>
      <c r="AY51" s="69">
        <v>23</v>
      </c>
      <c r="AZ51" s="69">
        <v>6</v>
      </c>
      <c r="BA51" s="69">
        <v>0</v>
      </c>
      <c r="BB51" s="69">
        <v>0</v>
      </c>
      <c r="BC51" s="69">
        <v>3</v>
      </c>
      <c r="BD51" s="69">
        <v>0</v>
      </c>
      <c r="BE51" s="69">
        <v>0</v>
      </c>
      <c r="BF51" s="69">
        <v>21</v>
      </c>
      <c r="BG51" s="69">
        <v>0</v>
      </c>
      <c r="BH51" s="69">
        <v>39</v>
      </c>
      <c r="BI51" s="69">
        <v>19</v>
      </c>
      <c r="BJ51" s="69">
        <v>19</v>
      </c>
    </row>
    <row r="52" spans="2:62" ht="25.5" x14ac:dyDescent="0.25">
      <c r="B52" s="42"/>
      <c r="C52" s="42" t="s">
        <v>581</v>
      </c>
      <c r="D52" s="42">
        <v>5</v>
      </c>
      <c r="E52" s="69">
        <v>29</v>
      </c>
      <c r="F52" s="69">
        <v>13</v>
      </c>
      <c r="G52" s="73">
        <v>38</v>
      </c>
      <c r="H52" s="69">
        <v>18</v>
      </c>
      <c r="I52" s="69">
        <v>12</v>
      </c>
      <c r="J52" s="69">
        <v>7</v>
      </c>
      <c r="K52" s="69">
        <v>0</v>
      </c>
      <c r="L52" s="69">
        <v>0</v>
      </c>
      <c r="M52" s="73">
        <v>105</v>
      </c>
      <c r="N52" s="69">
        <v>10</v>
      </c>
      <c r="O52" s="69">
        <v>7</v>
      </c>
      <c r="P52" s="69">
        <v>3</v>
      </c>
      <c r="Q52" s="69">
        <v>0</v>
      </c>
      <c r="R52" s="86">
        <v>0</v>
      </c>
      <c r="S52" s="69">
        <v>17</v>
      </c>
      <c r="T52" s="73">
        <v>0</v>
      </c>
      <c r="U52" s="69">
        <v>25</v>
      </c>
      <c r="V52" s="69">
        <v>8</v>
      </c>
      <c r="W52" s="73">
        <v>0</v>
      </c>
      <c r="X52" s="69">
        <v>36</v>
      </c>
      <c r="Y52" s="69">
        <v>0</v>
      </c>
      <c r="Z52" s="69">
        <v>0</v>
      </c>
      <c r="AA52" s="69">
        <v>5</v>
      </c>
      <c r="AB52" s="69">
        <v>3</v>
      </c>
      <c r="AC52" s="69">
        <v>14</v>
      </c>
      <c r="AD52" s="69">
        <v>0</v>
      </c>
      <c r="AE52" s="69">
        <v>0</v>
      </c>
      <c r="AF52" s="73">
        <v>20</v>
      </c>
      <c r="AG52" s="69">
        <v>4</v>
      </c>
      <c r="AH52" s="69">
        <v>18</v>
      </c>
      <c r="AI52" s="69">
        <v>5</v>
      </c>
      <c r="AJ52" s="69">
        <v>4</v>
      </c>
      <c r="AK52" s="69">
        <v>0</v>
      </c>
      <c r="AL52" s="69">
        <v>0</v>
      </c>
      <c r="AM52" s="69">
        <v>1</v>
      </c>
      <c r="AN52" s="69">
        <v>8</v>
      </c>
      <c r="AO52" s="73">
        <v>0</v>
      </c>
      <c r="AP52" s="69">
        <v>0</v>
      </c>
      <c r="AQ52" s="69">
        <v>2</v>
      </c>
      <c r="AR52" s="69">
        <v>0</v>
      </c>
      <c r="AS52" s="69">
        <v>0</v>
      </c>
      <c r="AT52" s="69">
        <v>23</v>
      </c>
      <c r="AU52" s="69">
        <v>61</v>
      </c>
      <c r="AV52" s="69">
        <v>0</v>
      </c>
      <c r="AW52" s="69">
        <v>30</v>
      </c>
      <c r="AX52" s="69">
        <v>187</v>
      </c>
      <c r="AY52" s="69">
        <v>113</v>
      </c>
      <c r="AZ52" s="69">
        <v>162</v>
      </c>
      <c r="BA52" s="69">
        <v>6</v>
      </c>
      <c r="BB52" s="69">
        <v>3</v>
      </c>
      <c r="BC52" s="69">
        <v>12</v>
      </c>
      <c r="BD52" s="69">
        <v>3</v>
      </c>
      <c r="BE52" s="69">
        <v>78</v>
      </c>
      <c r="BF52" s="69">
        <v>73</v>
      </c>
      <c r="BG52" s="69">
        <v>136</v>
      </c>
      <c r="BH52" s="69">
        <v>369</v>
      </c>
      <c r="BI52" s="69">
        <v>98</v>
      </c>
      <c r="BJ52" s="69">
        <v>98</v>
      </c>
    </row>
    <row r="53" spans="2:62" ht="25.5" x14ac:dyDescent="0.25">
      <c r="B53" s="42"/>
      <c r="C53" s="42" t="s">
        <v>582</v>
      </c>
      <c r="D53" s="42">
        <v>7.5</v>
      </c>
      <c r="E53" s="69">
        <v>61</v>
      </c>
      <c r="F53" s="69">
        <v>75</v>
      </c>
      <c r="G53" s="73">
        <v>62</v>
      </c>
      <c r="H53" s="69">
        <v>132</v>
      </c>
      <c r="I53" s="69">
        <v>127</v>
      </c>
      <c r="J53" s="69">
        <v>126</v>
      </c>
      <c r="K53" s="69">
        <v>4</v>
      </c>
      <c r="L53" s="69">
        <v>2</v>
      </c>
      <c r="M53" s="73">
        <v>17</v>
      </c>
      <c r="N53" s="69">
        <v>41</v>
      </c>
      <c r="O53" s="69">
        <v>126</v>
      </c>
      <c r="P53" s="69">
        <v>9</v>
      </c>
      <c r="Q53" s="69">
        <v>9</v>
      </c>
      <c r="R53" s="86">
        <v>15</v>
      </c>
      <c r="S53" s="69">
        <v>19</v>
      </c>
      <c r="T53" s="73">
        <v>20</v>
      </c>
      <c r="U53" s="69">
        <v>35</v>
      </c>
      <c r="V53" s="69">
        <v>40</v>
      </c>
      <c r="W53" s="73">
        <v>0</v>
      </c>
      <c r="X53" s="69">
        <v>61</v>
      </c>
      <c r="Y53" s="69">
        <v>0</v>
      </c>
      <c r="Z53" s="69">
        <v>27</v>
      </c>
      <c r="AA53" s="69">
        <v>33</v>
      </c>
      <c r="AB53" s="69">
        <v>9</v>
      </c>
      <c r="AC53" s="69">
        <v>42</v>
      </c>
      <c r="AD53" s="69">
        <v>9</v>
      </c>
      <c r="AE53" s="69">
        <v>0</v>
      </c>
      <c r="AF53" s="73">
        <v>91</v>
      </c>
      <c r="AG53" s="69">
        <v>168</v>
      </c>
      <c r="AH53" s="69">
        <v>21</v>
      </c>
      <c r="AI53" s="69">
        <v>16</v>
      </c>
      <c r="AJ53" s="69">
        <v>15</v>
      </c>
      <c r="AK53" s="69">
        <v>50</v>
      </c>
      <c r="AL53" s="69">
        <v>55</v>
      </c>
      <c r="AM53" s="69">
        <v>16</v>
      </c>
      <c r="AN53" s="69">
        <v>23</v>
      </c>
      <c r="AO53" s="73">
        <v>0</v>
      </c>
      <c r="AP53" s="69">
        <v>0</v>
      </c>
      <c r="AQ53" s="69">
        <v>46</v>
      </c>
      <c r="AR53" s="69">
        <v>0</v>
      </c>
      <c r="AS53" s="69">
        <v>0</v>
      </c>
      <c r="AT53" s="69">
        <v>115</v>
      </c>
      <c r="AU53" s="69">
        <v>125</v>
      </c>
      <c r="AV53" s="69">
        <v>0</v>
      </c>
      <c r="AW53" s="69">
        <v>86</v>
      </c>
      <c r="AX53" s="69">
        <v>396</v>
      </c>
      <c r="AY53" s="69">
        <v>323</v>
      </c>
      <c r="AZ53" s="69">
        <v>215</v>
      </c>
      <c r="BA53" s="69">
        <v>25</v>
      </c>
      <c r="BB53" s="69">
        <v>10</v>
      </c>
      <c r="BC53" s="69">
        <v>10</v>
      </c>
      <c r="BD53" s="69">
        <v>118</v>
      </c>
      <c r="BE53" s="69">
        <v>312</v>
      </c>
      <c r="BF53" s="69">
        <v>140</v>
      </c>
      <c r="BG53" s="69">
        <v>28</v>
      </c>
      <c r="BH53" s="69">
        <v>547</v>
      </c>
      <c r="BI53" s="69">
        <v>139</v>
      </c>
      <c r="BJ53" s="69">
        <v>139</v>
      </c>
    </row>
    <row r="54" spans="2:62" x14ac:dyDescent="0.25">
      <c r="B54" s="42"/>
      <c r="C54" s="42" t="s">
        <v>583</v>
      </c>
      <c r="D54" s="42">
        <v>10</v>
      </c>
      <c r="E54" s="69">
        <v>32</v>
      </c>
      <c r="F54" s="69">
        <v>22</v>
      </c>
      <c r="G54" s="73">
        <v>0</v>
      </c>
      <c r="H54" s="69">
        <v>0</v>
      </c>
      <c r="I54" s="69">
        <v>29</v>
      </c>
      <c r="J54" s="69">
        <v>46</v>
      </c>
      <c r="K54" s="69">
        <v>126</v>
      </c>
      <c r="L54" s="69">
        <v>148</v>
      </c>
      <c r="M54" s="73">
        <v>27</v>
      </c>
      <c r="N54" s="69">
        <v>101</v>
      </c>
      <c r="O54" s="69">
        <v>46</v>
      </c>
      <c r="P54" s="69">
        <v>98</v>
      </c>
      <c r="Q54" s="69">
        <v>101</v>
      </c>
      <c r="R54" s="86">
        <v>168</v>
      </c>
      <c r="S54" s="69">
        <v>20</v>
      </c>
      <c r="T54" s="73">
        <v>0</v>
      </c>
      <c r="U54" s="69">
        <v>30</v>
      </c>
      <c r="V54" s="69">
        <v>7</v>
      </c>
      <c r="W54" s="73">
        <v>187</v>
      </c>
      <c r="X54" s="69">
        <v>18</v>
      </c>
      <c r="Y54" s="69">
        <v>0</v>
      </c>
      <c r="Z54" s="69">
        <v>3</v>
      </c>
      <c r="AA54" s="69">
        <v>11</v>
      </c>
      <c r="AB54" s="69">
        <v>98</v>
      </c>
      <c r="AC54" s="69">
        <v>50</v>
      </c>
      <c r="AD54" s="69">
        <v>213</v>
      </c>
      <c r="AE54" s="69">
        <v>109</v>
      </c>
      <c r="AF54" s="73">
        <v>119</v>
      </c>
      <c r="AG54" s="69">
        <v>16</v>
      </c>
      <c r="AH54" s="69">
        <v>21</v>
      </c>
      <c r="AI54" s="69">
        <v>220</v>
      </c>
      <c r="AJ54" s="69">
        <v>31</v>
      </c>
      <c r="AK54" s="69">
        <v>70</v>
      </c>
      <c r="AL54" s="69">
        <v>120</v>
      </c>
      <c r="AM54" s="69">
        <v>33</v>
      </c>
      <c r="AN54" s="69">
        <v>87</v>
      </c>
      <c r="AO54" s="73">
        <v>311</v>
      </c>
      <c r="AP54" s="69">
        <v>283</v>
      </c>
      <c r="AQ54" s="69">
        <v>72</v>
      </c>
      <c r="AR54" s="69">
        <v>100</v>
      </c>
      <c r="AS54" s="69">
        <v>400</v>
      </c>
      <c r="AT54" s="69">
        <v>790</v>
      </c>
      <c r="AU54" s="69">
        <v>863</v>
      </c>
      <c r="AV54" s="69">
        <v>951</v>
      </c>
      <c r="AW54" s="69">
        <v>93</v>
      </c>
      <c r="AX54" s="69">
        <v>411</v>
      </c>
      <c r="AY54" s="69">
        <v>371</v>
      </c>
      <c r="AZ54" s="69">
        <v>411</v>
      </c>
      <c r="BA54" s="69">
        <v>0</v>
      </c>
      <c r="BB54" s="69">
        <v>17</v>
      </c>
      <c r="BC54" s="69">
        <v>10</v>
      </c>
      <c r="BD54" s="69">
        <v>28</v>
      </c>
      <c r="BE54" s="69">
        <v>362</v>
      </c>
      <c r="BF54" s="69">
        <v>55</v>
      </c>
      <c r="BG54" s="69">
        <v>5</v>
      </c>
      <c r="BH54" s="69">
        <v>418</v>
      </c>
      <c r="BI54" s="69">
        <v>110</v>
      </c>
      <c r="BJ54" s="69">
        <v>110</v>
      </c>
    </row>
    <row r="55" spans="2:62" ht="68.25" customHeight="1" x14ac:dyDescent="0.25">
      <c r="B55" s="52" t="s">
        <v>602</v>
      </c>
      <c r="C55" s="152" t="s">
        <v>603</v>
      </c>
      <c r="D55" s="152"/>
      <c r="E55" s="71"/>
      <c r="F55" s="71"/>
      <c r="G55" s="70"/>
      <c r="H55" s="71"/>
      <c r="I55" s="71"/>
      <c r="J55" s="71"/>
      <c r="K55" s="71"/>
      <c r="L55" s="71"/>
      <c r="M55" s="70"/>
      <c r="N55" s="70"/>
      <c r="O55" s="71"/>
      <c r="P55" s="71"/>
      <c r="Q55" s="71"/>
      <c r="R55" s="88"/>
      <c r="S55" s="71"/>
      <c r="T55" s="70"/>
      <c r="U55" s="71"/>
      <c r="V55" s="71"/>
      <c r="W55" s="70"/>
      <c r="X55" s="71"/>
      <c r="Y55" s="70"/>
      <c r="Z55" s="71"/>
      <c r="AA55" s="71"/>
      <c r="AB55" s="71"/>
      <c r="AC55" s="71"/>
      <c r="AD55" s="71"/>
      <c r="AE55" s="98"/>
      <c r="AF55" s="70"/>
      <c r="AG55" s="71"/>
      <c r="AH55" s="71"/>
      <c r="AI55" s="71"/>
      <c r="AJ55" s="71"/>
      <c r="AK55" s="71"/>
      <c r="AL55" s="71"/>
      <c r="AM55" s="71"/>
      <c r="AN55" s="71"/>
      <c r="AO55" s="70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</row>
    <row r="56" spans="2:62" x14ac:dyDescent="0.25">
      <c r="B56" s="42"/>
      <c r="C56" s="42" t="s">
        <v>579</v>
      </c>
      <c r="D56" s="42">
        <v>0</v>
      </c>
      <c r="E56" s="69">
        <v>5</v>
      </c>
      <c r="F56" s="69">
        <v>0</v>
      </c>
      <c r="G56" s="73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73">
        <v>0</v>
      </c>
      <c r="N56" s="69">
        <v>1</v>
      </c>
      <c r="O56" s="69">
        <v>0</v>
      </c>
      <c r="P56" s="69">
        <v>0</v>
      </c>
      <c r="Q56" s="69">
        <v>0</v>
      </c>
      <c r="R56" s="86">
        <v>0</v>
      </c>
      <c r="S56" s="69">
        <v>0</v>
      </c>
      <c r="T56" s="73">
        <v>0</v>
      </c>
      <c r="U56" s="69">
        <v>0</v>
      </c>
      <c r="V56" s="69">
        <v>0</v>
      </c>
      <c r="W56" s="73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8</v>
      </c>
      <c r="AD56" s="69">
        <v>0</v>
      </c>
      <c r="AE56" s="69">
        <v>0</v>
      </c>
      <c r="AF56" s="73">
        <v>0</v>
      </c>
      <c r="AG56" s="69">
        <v>0</v>
      </c>
      <c r="AH56" s="69">
        <v>7</v>
      </c>
      <c r="AI56" s="69">
        <v>2</v>
      </c>
      <c r="AJ56" s="69">
        <v>0</v>
      </c>
      <c r="AK56" s="69">
        <v>0</v>
      </c>
      <c r="AL56" s="69">
        <v>0</v>
      </c>
      <c r="AM56" s="69">
        <v>0</v>
      </c>
      <c r="AN56" s="69">
        <v>1</v>
      </c>
      <c r="AO56" s="73">
        <v>0</v>
      </c>
      <c r="AP56" s="69">
        <v>0</v>
      </c>
      <c r="AQ56" s="69">
        <v>0</v>
      </c>
      <c r="AR56" s="69">
        <v>0</v>
      </c>
      <c r="AS56" s="69">
        <v>0</v>
      </c>
      <c r="AT56" s="69">
        <v>5</v>
      </c>
      <c r="AU56" s="69">
        <v>0</v>
      </c>
      <c r="AV56" s="69">
        <v>0</v>
      </c>
      <c r="AW56" s="69">
        <v>0</v>
      </c>
      <c r="AX56" s="69">
        <v>4</v>
      </c>
      <c r="AY56" s="69">
        <v>9</v>
      </c>
      <c r="AZ56" s="68">
        <v>11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7</v>
      </c>
      <c r="BG56" s="69">
        <v>0</v>
      </c>
      <c r="BH56" s="69">
        <v>12</v>
      </c>
      <c r="BI56" s="69">
        <v>27</v>
      </c>
      <c r="BJ56" s="69">
        <v>27</v>
      </c>
    </row>
    <row r="57" spans="2:62" ht="25.5" x14ac:dyDescent="0.25">
      <c r="B57" s="53"/>
      <c r="C57" s="42" t="s">
        <v>580</v>
      </c>
      <c r="D57" s="42">
        <v>2.5</v>
      </c>
      <c r="E57" s="68">
        <v>1</v>
      </c>
      <c r="F57" s="68">
        <v>0</v>
      </c>
      <c r="G57" s="72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72">
        <v>0</v>
      </c>
      <c r="N57" s="68">
        <v>0</v>
      </c>
      <c r="O57" s="68">
        <v>0</v>
      </c>
      <c r="P57" s="68">
        <v>0</v>
      </c>
      <c r="Q57" s="68">
        <v>0</v>
      </c>
      <c r="R57" s="84">
        <v>0</v>
      </c>
      <c r="S57" s="68">
        <v>0</v>
      </c>
      <c r="T57" s="72">
        <v>0</v>
      </c>
      <c r="U57" s="68">
        <v>0</v>
      </c>
      <c r="V57" s="68">
        <v>0</v>
      </c>
      <c r="W57" s="72">
        <v>0</v>
      </c>
      <c r="X57" s="68">
        <v>4</v>
      </c>
      <c r="Y57" s="68">
        <v>0</v>
      </c>
      <c r="Z57" s="68">
        <v>0</v>
      </c>
      <c r="AA57" s="68">
        <v>0</v>
      </c>
      <c r="AB57" s="68">
        <v>0</v>
      </c>
      <c r="AC57" s="68"/>
      <c r="AD57" s="68">
        <v>0</v>
      </c>
      <c r="AE57" s="68">
        <v>0</v>
      </c>
      <c r="AF57" s="72">
        <v>0</v>
      </c>
      <c r="AG57" s="68">
        <v>1</v>
      </c>
      <c r="AH57" s="68">
        <v>8</v>
      </c>
      <c r="AI57" s="68">
        <v>1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72">
        <v>0</v>
      </c>
      <c r="AP57" s="68">
        <v>0</v>
      </c>
      <c r="AQ57" s="68">
        <v>0</v>
      </c>
      <c r="AR57" s="69">
        <v>0</v>
      </c>
      <c r="AS57" s="68">
        <v>0</v>
      </c>
      <c r="AT57" s="68">
        <v>13</v>
      </c>
      <c r="AU57" s="68">
        <v>3</v>
      </c>
      <c r="AV57" s="68">
        <v>0</v>
      </c>
      <c r="AW57" s="68">
        <v>0</v>
      </c>
      <c r="AX57" s="68">
        <v>18</v>
      </c>
      <c r="AY57" s="68">
        <v>14</v>
      </c>
      <c r="AZ57" s="68">
        <v>22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9</v>
      </c>
      <c r="BG57" s="68">
        <v>0</v>
      </c>
      <c r="BH57" s="68">
        <v>30</v>
      </c>
      <c r="BI57" s="68">
        <v>14</v>
      </c>
      <c r="BJ57" s="68">
        <v>14</v>
      </c>
    </row>
    <row r="58" spans="2:62" ht="25.5" x14ac:dyDescent="0.25">
      <c r="B58" s="53"/>
      <c r="C58" s="42" t="s">
        <v>581</v>
      </c>
      <c r="D58" s="42">
        <v>5</v>
      </c>
      <c r="E58" s="68">
        <v>12</v>
      </c>
      <c r="F58" s="68">
        <v>0</v>
      </c>
      <c r="G58" s="72">
        <v>0</v>
      </c>
      <c r="H58" s="68">
        <v>0</v>
      </c>
      <c r="I58" s="68">
        <v>21</v>
      </c>
      <c r="J58" s="68">
        <v>6</v>
      </c>
      <c r="K58" s="68">
        <v>0</v>
      </c>
      <c r="L58" s="68">
        <v>0</v>
      </c>
      <c r="M58" s="72">
        <v>0</v>
      </c>
      <c r="N58" s="68">
        <v>12</v>
      </c>
      <c r="O58" s="68">
        <v>6</v>
      </c>
      <c r="P58" s="68">
        <v>0</v>
      </c>
      <c r="Q58" s="68">
        <v>0</v>
      </c>
      <c r="R58" s="84">
        <v>0</v>
      </c>
      <c r="S58" s="68">
        <v>0</v>
      </c>
      <c r="T58" s="72">
        <v>0</v>
      </c>
      <c r="U58" s="68">
        <v>3</v>
      </c>
      <c r="V58" s="68">
        <v>14</v>
      </c>
      <c r="W58" s="72">
        <v>0</v>
      </c>
      <c r="X58" s="68">
        <v>34</v>
      </c>
      <c r="Y58" s="68">
        <v>0</v>
      </c>
      <c r="Z58" s="68">
        <v>0</v>
      </c>
      <c r="AA58" s="68">
        <v>0</v>
      </c>
      <c r="AB58" s="68">
        <v>0</v>
      </c>
      <c r="AC58" s="68">
        <v>8</v>
      </c>
      <c r="AD58" s="68">
        <v>0</v>
      </c>
      <c r="AE58" s="68">
        <v>0</v>
      </c>
      <c r="AF58" s="72">
        <v>0</v>
      </c>
      <c r="AG58" s="68">
        <v>2</v>
      </c>
      <c r="AH58" s="68">
        <v>12</v>
      </c>
      <c r="AI58" s="68">
        <v>9</v>
      </c>
      <c r="AJ58" s="68">
        <v>2</v>
      </c>
      <c r="AK58" s="68">
        <v>0</v>
      </c>
      <c r="AL58" s="68">
        <v>0</v>
      </c>
      <c r="AM58" s="68">
        <v>2</v>
      </c>
      <c r="AN58" s="68">
        <v>8</v>
      </c>
      <c r="AO58" s="72">
        <v>0</v>
      </c>
      <c r="AP58" s="68">
        <v>0</v>
      </c>
      <c r="AQ58" s="68">
        <v>0</v>
      </c>
      <c r="AR58" s="69">
        <v>0</v>
      </c>
      <c r="AS58" s="68">
        <v>0</v>
      </c>
      <c r="AT58" s="68">
        <v>25</v>
      </c>
      <c r="AU58" s="68">
        <v>40</v>
      </c>
      <c r="AV58" s="68">
        <v>0</v>
      </c>
      <c r="AW58" s="68">
        <v>62</v>
      </c>
      <c r="AX58" s="68">
        <v>90</v>
      </c>
      <c r="AY58" s="68">
        <v>124</v>
      </c>
      <c r="AZ58" s="68">
        <v>41</v>
      </c>
      <c r="BA58" s="68">
        <v>7</v>
      </c>
      <c r="BB58" s="68">
        <v>0</v>
      </c>
      <c r="BC58" s="68">
        <v>0</v>
      </c>
      <c r="BD58" s="68">
        <v>7</v>
      </c>
      <c r="BE58" s="68">
        <v>78</v>
      </c>
      <c r="BF58" s="68">
        <v>82</v>
      </c>
      <c r="BG58" s="68">
        <v>0</v>
      </c>
      <c r="BH58" s="68">
        <v>283</v>
      </c>
      <c r="BI58" s="68">
        <v>56</v>
      </c>
      <c r="BJ58" s="68">
        <v>56</v>
      </c>
    </row>
    <row r="59" spans="2:62" ht="25.5" x14ac:dyDescent="0.25">
      <c r="B59" s="53"/>
      <c r="C59" s="42" t="s">
        <v>582</v>
      </c>
      <c r="D59" s="42">
        <v>7.5</v>
      </c>
      <c r="E59" s="68">
        <v>53</v>
      </c>
      <c r="F59" s="68">
        <v>0</v>
      </c>
      <c r="G59" s="72">
        <v>42</v>
      </c>
      <c r="H59" s="68">
        <v>129</v>
      </c>
      <c r="I59" s="68">
        <v>123</v>
      </c>
      <c r="J59" s="68">
        <v>98</v>
      </c>
      <c r="K59" s="68">
        <v>4</v>
      </c>
      <c r="L59" s="68">
        <v>4</v>
      </c>
      <c r="M59" s="72">
        <v>19</v>
      </c>
      <c r="N59" s="68">
        <v>33</v>
      </c>
      <c r="O59" s="68">
        <v>98</v>
      </c>
      <c r="P59" s="68">
        <v>18</v>
      </c>
      <c r="Q59" s="68">
        <v>0</v>
      </c>
      <c r="R59" s="84">
        <v>0</v>
      </c>
      <c r="S59" s="68">
        <v>11</v>
      </c>
      <c r="T59" s="72">
        <v>20</v>
      </c>
      <c r="U59" s="68">
        <v>17</v>
      </c>
      <c r="V59" s="68">
        <v>35</v>
      </c>
      <c r="W59" s="72">
        <v>12</v>
      </c>
      <c r="X59" s="68">
        <v>54</v>
      </c>
      <c r="Y59" s="68">
        <v>11</v>
      </c>
      <c r="Z59" s="68">
        <v>0</v>
      </c>
      <c r="AA59" s="68">
        <v>17</v>
      </c>
      <c r="AB59" s="68">
        <v>14</v>
      </c>
      <c r="AC59" s="68">
        <v>54</v>
      </c>
      <c r="AD59" s="68">
        <v>8</v>
      </c>
      <c r="AE59" s="68">
        <v>0</v>
      </c>
      <c r="AF59" s="72">
        <v>102</v>
      </c>
      <c r="AG59" s="68">
        <v>93</v>
      </c>
      <c r="AH59" s="68">
        <v>29</v>
      </c>
      <c r="AI59" s="68">
        <v>19</v>
      </c>
      <c r="AJ59" s="68">
        <v>10</v>
      </c>
      <c r="AK59" s="68">
        <v>8</v>
      </c>
      <c r="AL59" s="68">
        <v>175</v>
      </c>
      <c r="AM59" s="68">
        <v>17</v>
      </c>
      <c r="AN59" s="68">
        <v>23</v>
      </c>
      <c r="AO59" s="72">
        <v>0</v>
      </c>
      <c r="AP59" s="68">
        <v>15</v>
      </c>
      <c r="AQ59" s="68">
        <v>0</v>
      </c>
      <c r="AR59" s="69">
        <v>0</v>
      </c>
      <c r="AS59" s="68">
        <v>0</v>
      </c>
      <c r="AT59" s="68">
        <v>81</v>
      </c>
      <c r="AU59" s="68">
        <v>317</v>
      </c>
      <c r="AV59" s="68">
        <v>0</v>
      </c>
      <c r="AW59" s="68">
        <v>66</v>
      </c>
      <c r="AX59" s="68">
        <v>387</v>
      </c>
      <c r="AY59" s="68">
        <v>367</v>
      </c>
      <c r="AZ59" s="68">
        <v>277</v>
      </c>
      <c r="BA59" s="68">
        <v>18</v>
      </c>
      <c r="BB59" s="68">
        <v>16</v>
      </c>
      <c r="BC59" s="68">
        <v>16</v>
      </c>
      <c r="BD59" s="68">
        <v>101</v>
      </c>
      <c r="BE59" s="68">
        <v>310</v>
      </c>
      <c r="BF59" s="68">
        <v>99</v>
      </c>
      <c r="BG59" s="68">
        <v>0</v>
      </c>
      <c r="BH59" s="68">
        <v>485</v>
      </c>
      <c r="BI59" s="68">
        <v>139</v>
      </c>
      <c r="BJ59" s="68">
        <v>139</v>
      </c>
    </row>
    <row r="60" spans="2:62" x14ac:dyDescent="0.25">
      <c r="B60" s="53"/>
      <c r="C60" s="42" t="s">
        <v>583</v>
      </c>
      <c r="D60" s="42">
        <v>10</v>
      </c>
      <c r="E60" s="68">
        <v>73</v>
      </c>
      <c r="F60" s="68">
        <v>110</v>
      </c>
      <c r="G60" s="72">
        <v>58</v>
      </c>
      <c r="H60" s="68">
        <v>21</v>
      </c>
      <c r="I60" s="68">
        <v>24</v>
      </c>
      <c r="J60" s="68">
        <v>80</v>
      </c>
      <c r="K60" s="68">
        <v>126</v>
      </c>
      <c r="L60" s="68">
        <v>146</v>
      </c>
      <c r="M60" s="72">
        <v>130</v>
      </c>
      <c r="N60" s="68">
        <v>111</v>
      </c>
      <c r="O60" s="68">
        <v>80</v>
      </c>
      <c r="P60" s="68">
        <v>92</v>
      </c>
      <c r="Q60" s="68">
        <v>110</v>
      </c>
      <c r="R60" s="84">
        <v>183</v>
      </c>
      <c r="S60" s="68">
        <v>51</v>
      </c>
      <c r="T60" s="72">
        <v>0</v>
      </c>
      <c r="U60" s="68">
        <v>60</v>
      </c>
      <c r="V60" s="68">
        <v>6</v>
      </c>
      <c r="W60" s="72">
        <v>175</v>
      </c>
      <c r="X60" s="68">
        <v>45</v>
      </c>
      <c r="Y60" s="68">
        <v>183</v>
      </c>
      <c r="Z60" s="68">
        <v>30</v>
      </c>
      <c r="AA60" s="68">
        <v>32</v>
      </c>
      <c r="AB60" s="68">
        <v>96</v>
      </c>
      <c r="AC60" s="68">
        <v>50</v>
      </c>
      <c r="AD60" s="68">
        <v>214</v>
      </c>
      <c r="AE60" s="68">
        <v>109</v>
      </c>
      <c r="AF60" s="72">
        <v>128</v>
      </c>
      <c r="AG60" s="68">
        <v>93</v>
      </c>
      <c r="AH60" s="68">
        <v>24</v>
      </c>
      <c r="AI60" s="68">
        <v>212</v>
      </c>
      <c r="AJ60" s="68">
        <v>38</v>
      </c>
      <c r="AK60" s="68">
        <v>112</v>
      </c>
      <c r="AL60" s="68">
        <v>0</v>
      </c>
      <c r="AM60" s="68">
        <v>31</v>
      </c>
      <c r="AN60" s="68">
        <v>87</v>
      </c>
      <c r="AO60" s="72">
        <v>311</v>
      </c>
      <c r="AP60" s="68">
        <v>268</v>
      </c>
      <c r="AQ60" s="68">
        <v>120</v>
      </c>
      <c r="AR60" s="69">
        <v>100</v>
      </c>
      <c r="AS60" s="68">
        <v>400</v>
      </c>
      <c r="AT60" s="68">
        <v>819</v>
      </c>
      <c r="AU60" s="68">
        <v>688</v>
      </c>
      <c r="AV60" s="68">
        <v>951</v>
      </c>
      <c r="AW60" s="68">
        <v>105</v>
      </c>
      <c r="AX60" s="68">
        <v>540</v>
      </c>
      <c r="AY60" s="68">
        <v>339</v>
      </c>
      <c r="AZ60" s="68">
        <v>465</v>
      </c>
      <c r="BA60" s="68">
        <v>6</v>
      </c>
      <c r="BB60" s="68">
        <v>14</v>
      </c>
      <c r="BC60" s="68">
        <v>19</v>
      </c>
      <c r="BD60" s="68">
        <v>41</v>
      </c>
      <c r="BE60" s="68">
        <v>364</v>
      </c>
      <c r="BF60" s="68">
        <v>115</v>
      </c>
      <c r="BG60" s="68">
        <v>229</v>
      </c>
      <c r="BH60" s="68">
        <v>586</v>
      </c>
      <c r="BI60" s="68">
        <v>170</v>
      </c>
      <c r="BJ60" s="68">
        <v>170</v>
      </c>
    </row>
    <row r="61" spans="2:62" ht="50.25" customHeight="1" x14ac:dyDescent="0.25">
      <c r="B61" s="52" t="s">
        <v>604</v>
      </c>
      <c r="C61" s="148" t="s">
        <v>605</v>
      </c>
      <c r="D61" s="148"/>
      <c r="E61" s="64"/>
      <c r="F61" s="89"/>
      <c r="G61" s="66"/>
      <c r="H61" s="64"/>
      <c r="I61" s="64"/>
      <c r="J61" s="64"/>
      <c r="K61" s="64"/>
      <c r="L61" s="77"/>
      <c r="M61" s="66"/>
      <c r="N61" s="66"/>
      <c r="O61" s="94"/>
      <c r="P61" s="64"/>
      <c r="Q61" s="64"/>
      <c r="R61" s="85"/>
      <c r="S61" s="77"/>
      <c r="T61" s="66"/>
      <c r="U61" s="64"/>
      <c r="V61" s="79"/>
      <c r="W61" s="66"/>
      <c r="X61" s="64"/>
      <c r="Y61" s="66"/>
      <c r="Z61" s="64"/>
      <c r="AA61" s="64"/>
      <c r="AB61" s="64"/>
      <c r="AC61" s="64"/>
      <c r="AD61" s="64"/>
      <c r="AE61" s="96"/>
      <c r="AF61" s="66"/>
      <c r="AG61" s="64"/>
      <c r="AH61" s="64"/>
      <c r="AI61" s="64"/>
      <c r="AJ61" s="64"/>
      <c r="AK61" s="64"/>
      <c r="AL61" s="64"/>
      <c r="AM61" s="64"/>
      <c r="AN61" s="64"/>
      <c r="AO61" s="66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75"/>
      <c r="BH61" s="64"/>
      <c r="BI61" s="79"/>
      <c r="BJ61" s="64"/>
    </row>
    <row r="62" spans="2:62" x14ac:dyDescent="0.25">
      <c r="B62" s="42"/>
      <c r="C62" s="42" t="s">
        <v>579</v>
      </c>
      <c r="D62" s="42">
        <v>0</v>
      </c>
      <c r="E62" s="69">
        <v>7</v>
      </c>
      <c r="F62" s="69">
        <v>0</v>
      </c>
      <c r="G62" s="73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73">
        <v>0</v>
      </c>
      <c r="N62" s="69">
        <v>0</v>
      </c>
      <c r="O62" s="69">
        <v>0</v>
      </c>
      <c r="P62" s="69">
        <v>0</v>
      </c>
      <c r="Q62" s="69">
        <v>0</v>
      </c>
      <c r="R62" s="86">
        <v>0</v>
      </c>
      <c r="S62" s="69">
        <v>0</v>
      </c>
      <c r="T62" s="73">
        <v>0</v>
      </c>
      <c r="U62" s="69">
        <v>0</v>
      </c>
      <c r="V62" s="69">
        <v>0</v>
      </c>
      <c r="W62" s="73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9">
        <v>1</v>
      </c>
      <c r="AD62" s="69">
        <v>0</v>
      </c>
      <c r="AE62" s="69">
        <v>0</v>
      </c>
      <c r="AF62" s="73">
        <v>0</v>
      </c>
      <c r="AG62" s="69">
        <v>0</v>
      </c>
      <c r="AH62" s="69">
        <v>20</v>
      </c>
      <c r="AI62" s="69">
        <v>4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73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8</v>
      </c>
      <c r="AU62" s="69">
        <v>2</v>
      </c>
      <c r="AV62" s="69">
        <v>0</v>
      </c>
      <c r="AW62" s="69">
        <v>11</v>
      </c>
      <c r="AX62" s="69">
        <v>3</v>
      </c>
      <c r="AY62" s="69">
        <v>17</v>
      </c>
      <c r="AZ62" s="69">
        <v>8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19</v>
      </c>
      <c r="BG62" s="69">
        <v>0</v>
      </c>
      <c r="BH62" s="69">
        <v>20</v>
      </c>
      <c r="BI62" s="69">
        <v>24</v>
      </c>
      <c r="BJ62" s="69">
        <v>24</v>
      </c>
    </row>
    <row r="63" spans="2:62" ht="25.5" x14ac:dyDescent="0.25">
      <c r="B63" s="42"/>
      <c r="C63" s="42" t="s">
        <v>580</v>
      </c>
      <c r="D63" s="42">
        <v>2.5</v>
      </c>
      <c r="E63" s="69">
        <v>3</v>
      </c>
      <c r="F63" s="69">
        <v>0</v>
      </c>
      <c r="G63" s="73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73">
        <v>0</v>
      </c>
      <c r="N63" s="69">
        <v>0</v>
      </c>
      <c r="O63" s="69">
        <v>0</v>
      </c>
      <c r="P63" s="69">
        <v>0</v>
      </c>
      <c r="Q63" s="69">
        <v>0</v>
      </c>
      <c r="R63" s="86">
        <v>0</v>
      </c>
      <c r="S63" s="69">
        <v>0</v>
      </c>
      <c r="T63" s="73">
        <v>0</v>
      </c>
      <c r="U63" s="69">
        <v>0</v>
      </c>
      <c r="V63" s="69">
        <v>0</v>
      </c>
      <c r="W63" s="73">
        <v>0</v>
      </c>
      <c r="X63" s="69">
        <v>4</v>
      </c>
      <c r="Y63" s="69">
        <v>0</v>
      </c>
      <c r="Z63" s="69">
        <v>0</v>
      </c>
      <c r="AA63" s="69">
        <v>0</v>
      </c>
      <c r="AB63" s="69">
        <v>0</v>
      </c>
      <c r="AC63" s="69">
        <v>2</v>
      </c>
      <c r="AD63" s="69">
        <v>0</v>
      </c>
      <c r="AE63" s="69">
        <v>0</v>
      </c>
      <c r="AF63" s="73">
        <v>2</v>
      </c>
      <c r="AG63" s="69">
        <v>0</v>
      </c>
      <c r="AH63" s="69">
        <v>10</v>
      </c>
      <c r="AI63" s="69">
        <v>4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73">
        <v>0</v>
      </c>
      <c r="AP63" s="69">
        <v>0</v>
      </c>
      <c r="AQ63" s="69">
        <v>0</v>
      </c>
      <c r="AR63" s="69">
        <v>15</v>
      </c>
      <c r="AS63" s="69">
        <v>0</v>
      </c>
      <c r="AT63" s="69">
        <v>12</v>
      </c>
      <c r="AU63" s="69">
        <v>32</v>
      </c>
      <c r="AV63" s="69">
        <v>0</v>
      </c>
      <c r="AW63" s="69">
        <v>22</v>
      </c>
      <c r="AX63" s="69">
        <v>26</v>
      </c>
      <c r="AY63" s="69">
        <v>33</v>
      </c>
      <c r="AZ63" s="69">
        <v>15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11</v>
      </c>
      <c r="BG63" s="69">
        <v>0</v>
      </c>
      <c r="BH63" s="69">
        <v>19</v>
      </c>
      <c r="BI63" s="69">
        <v>19</v>
      </c>
      <c r="BJ63" s="69">
        <v>19</v>
      </c>
    </row>
    <row r="64" spans="2:62" ht="25.5" x14ac:dyDescent="0.25">
      <c r="B64" s="42"/>
      <c r="C64" s="42" t="s">
        <v>581</v>
      </c>
      <c r="D64" s="42">
        <v>5</v>
      </c>
      <c r="E64" s="69">
        <v>22</v>
      </c>
      <c r="F64" s="69">
        <v>0</v>
      </c>
      <c r="G64" s="73">
        <v>51</v>
      </c>
      <c r="H64" s="69">
        <v>47</v>
      </c>
      <c r="I64" s="69">
        <v>14</v>
      </c>
      <c r="J64" s="69">
        <v>0</v>
      </c>
      <c r="K64" s="69">
        <v>0</v>
      </c>
      <c r="L64" s="69">
        <v>0</v>
      </c>
      <c r="M64" s="73">
        <v>0</v>
      </c>
      <c r="N64" s="69">
        <v>12</v>
      </c>
      <c r="O64" s="69">
        <v>0</v>
      </c>
      <c r="P64" s="69">
        <v>4</v>
      </c>
      <c r="Q64" s="69">
        <v>34</v>
      </c>
      <c r="R64" s="86">
        <v>12</v>
      </c>
      <c r="S64" s="69">
        <v>27</v>
      </c>
      <c r="T64" s="73">
        <v>0</v>
      </c>
      <c r="U64" s="69">
        <v>10</v>
      </c>
      <c r="V64" s="69">
        <v>7</v>
      </c>
      <c r="W64" s="73">
        <v>7</v>
      </c>
      <c r="X64" s="69">
        <v>24</v>
      </c>
      <c r="Y64" s="69">
        <v>10</v>
      </c>
      <c r="Z64" s="69">
        <v>0</v>
      </c>
      <c r="AA64" s="69">
        <v>3</v>
      </c>
      <c r="AB64" s="69">
        <v>6</v>
      </c>
      <c r="AC64" s="69">
        <v>8</v>
      </c>
      <c r="AD64" s="69">
        <v>0</v>
      </c>
      <c r="AE64" s="69">
        <v>0</v>
      </c>
      <c r="AF64" s="73">
        <v>22</v>
      </c>
      <c r="AG64" s="69">
        <v>9</v>
      </c>
      <c r="AH64" s="69">
        <v>13</v>
      </c>
      <c r="AI64" s="69">
        <v>8</v>
      </c>
      <c r="AJ64" s="69">
        <v>6</v>
      </c>
      <c r="AK64" s="69">
        <v>0</v>
      </c>
      <c r="AL64" s="69">
        <v>1</v>
      </c>
      <c r="AM64" s="69">
        <v>3</v>
      </c>
      <c r="AN64" s="69">
        <v>4</v>
      </c>
      <c r="AO64" s="73">
        <v>0</v>
      </c>
      <c r="AP64" s="69">
        <v>0</v>
      </c>
      <c r="AQ64" s="69">
        <v>19</v>
      </c>
      <c r="AR64" s="69">
        <v>31</v>
      </c>
      <c r="AS64" s="69">
        <v>0</v>
      </c>
      <c r="AT64" s="69">
        <v>22</v>
      </c>
      <c r="AU64" s="69">
        <v>149</v>
      </c>
      <c r="AV64" s="69">
        <v>0</v>
      </c>
      <c r="AW64" s="69">
        <v>57</v>
      </c>
      <c r="AX64" s="69">
        <v>91</v>
      </c>
      <c r="AY64" s="69">
        <v>156</v>
      </c>
      <c r="AZ64" s="69">
        <v>81</v>
      </c>
      <c r="BA64" s="69">
        <v>11</v>
      </c>
      <c r="BB64" s="69">
        <v>2</v>
      </c>
      <c r="BC64" s="69">
        <v>0</v>
      </c>
      <c r="BD64" s="69">
        <v>3</v>
      </c>
      <c r="BE64" s="69">
        <v>89</v>
      </c>
      <c r="BF64" s="69">
        <v>41</v>
      </c>
      <c r="BG64" s="69">
        <v>0</v>
      </c>
      <c r="BH64" s="69">
        <v>286</v>
      </c>
      <c r="BI64" s="69">
        <v>68</v>
      </c>
      <c r="BJ64" s="69">
        <v>68</v>
      </c>
    </row>
    <row r="65" spans="2:62" ht="25.5" x14ac:dyDescent="0.25">
      <c r="B65" s="42"/>
      <c r="C65" s="42" t="s">
        <v>582</v>
      </c>
      <c r="D65" s="42">
        <v>7.5</v>
      </c>
      <c r="E65" s="69">
        <v>58</v>
      </c>
      <c r="F65" s="69">
        <v>23</v>
      </c>
      <c r="G65" s="73">
        <v>32</v>
      </c>
      <c r="H65" s="69">
        <v>103</v>
      </c>
      <c r="I65" s="69">
        <v>132</v>
      </c>
      <c r="J65" s="69">
        <v>143</v>
      </c>
      <c r="K65" s="69">
        <v>10</v>
      </c>
      <c r="L65" s="69">
        <v>36</v>
      </c>
      <c r="M65" s="73">
        <v>82</v>
      </c>
      <c r="N65" s="69">
        <v>31</v>
      </c>
      <c r="O65" s="69">
        <v>143</v>
      </c>
      <c r="P65" s="69">
        <v>32</v>
      </c>
      <c r="Q65" s="69">
        <v>7</v>
      </c>
      <c r="R65" s="86">
        <v>156</v>
      </c>
      <c r="S65" s="69">
        <v>28</v>
      </c>
      <c r="T65" s="73">
        <v>20</v>
      </c>
      <c r="U65" s="69">
        <v>30</v>
      </c>
      <c r="V65" s="69">
        <v>28</v>
      </c>
      <c r="W65" s="73">
        <v>23</v>
      </c>
      <c r="X65" s="69">
        <v>60</v>
      </c>
      <c r="Y65" s="69">
        <v>59</v>
      </c>
      <c r="Z65" s="69">
        <v>27</v>
      </c>
      <c r="AA65" s="69">
        <v>35</v>
      </c>
      <c r="AB65" s="69">
        <v>31</v>
      </c>
      <c r="AC65" s="69">
        <v>43</v>
      </c>
      <c r="AD65" s="69">
        <v>33</v>
      </c>
      <c r="AE65" s="69">
        <v>0</v>
      </c>
      <c r="AF65" s="73">
        <v>96</v>
      </c>
      <c r="AG65" s="69">
        <v>100</v>
      </c>
      <c r="AH65" s="69">
        <v>26</v>
      </c>
      <c r="AI65" s="69">
        <v>21</v>
      </c>
      <c r="AJ65" s="69">
        <v>12</v>
      </c>
      <c r="AK65" s="69">
        <v>0</v>
      </c>
      <c r="AL65" s="69">
        <v>26</v>
      </c>
      <c r="AM65" s="69">
        <v>18</v>
      </c>
      <c r="AN65" s="69">
        <v>21</v>
      </c>
      <c r="AO65" s="73">
        <v>2</v>
      </c>
      <c r="AP65" s="69">
        <v>6</v>
      </c>
      <c r="AQ65" s="69">
        <v>101</v>
      </c>
      <c r="AR65" s="69">
        <v>27</v>
      </c>
      <c r="AS65" s="69">
        <v>0</v>
      </c>
      <c r="AT65" s="69">
        <v>138</v>
      </c>
      <c r="AU65" s="69">
        <v>384</v>
      </c>
      <c r="AV65" s="69">
        <v>0</v>
      </c>
      <c r="AW65" s="69">
        <v>64</v>
      </c>
      <c r="AX65" s="69">
        <v>391</v>
      </c>
      <c r="AY65" s="69">
        <v>339</v>
      </c>
      <c r="AZ65" s="69">
        <v>271</v>
      </c>
      <c r="BA65" s="69">
        <v>17</v>
      </c>
      <c r="BB65" s="69">
        <v>25</v>
      </c>
      <c r="BC65" s="69">
        <v>25</v>
      </c>
      <c r="BD65" s="69">
        <v>9</v>
      </c>
      <c r="BE65" s="69">
        <v>231</v>
      </c>
      <c r="BF65" s="69">
        <v>119</v>
      </c>
      <c r="BG65" s="69">
        <v>12</v>
      </c>
      <c r="BH65" s="69">
        <v>509</v>
      </c>
      <c r="BI65" s="69">
        <v>149</v>
      </c>
      <c r="BJ65" s="69">
        <v>149</v>
      </c>
    </row>
    <row r="66" spans="2:62" x14ac:dyDescent="0.25">
      <c r="B66" s="42"/>
      <c r="C66" s="42" t="s">
        <v>583</v>
      </c>
      <c r="D66" s="42">
        <v>10</v>
      </c>
      <c r="E66" s="69">
        <v>54</v>
      </c>
      <c r="F66" s="69">
        <v>87</v>
      </c>
      <c r="G66" s="73">
        <v>17</v>
      </c>
      <c r="H66" s="69">
        <v>0</v>
      </c>
      <c r="I66" s="69">
        <v>22</v>
      </c>
      <c r="J66" s="69">
        <v>41</v>
      </c>
      <c r="K66" s="69">
        <v>120</v>
      </c>
      <c r="L66" s="69">
        <v>114</v>
      </c>
      <c r="M66" s="73">
        <v>67</v>
      </c>
      <c r="N66" s="69">
        <v>114</v>
      </c>
      <c r="O66" s="69">
        <v>41</v>
      </c>
      <c r="P66" s="69">
        <v>74</v>
      </c>
      <c r="Q66" s="69">
        <v>69</v>
      </c>
      <c r="R66" s="86">
        <v>15</v>
      </c>
      <c r="S66" s="69">
        <v>7</v>
      </c>
      <c r="T66" s="73">
        <v>0</v>
      </c>
      <c r="U66" s="69">
        <v>40</v>
      </c>
      <c r="V66" s="69">
        <v>20</v>
      </c>
      <c r="W66" s="73">
        <v>157</v>
      </c>
      <c r="X66" s="69">
        <v>49</v>
      </c>
      <c r="Y66" s="69">
        <v>124</v>
      </c>
      <c r="Z66" s="69">
        <v>3</v>
      </c>
      <c r="AA66" s="69">
        <v>11</v>
      </c>
      <c r="AB66" s="69">
        <v>73</v>
      </c>
      <c r="AC66" s="69">
        <v>66</v>
      </c>
      <c r="AD66" s="69">
        <v>189</v>
      </c>
      <c r="AE66" s="69">
        <v>109</v>
      </c>
      <c r="AF66" s="73">
        <v>110</v>
      </c>
      <c r="AG66" s="69">
        <v>80</v>
      </c>
      <c r="AH66" s="69">
        <v>11</v>
      </c>
      <c r="AI66" s="69">
        <v>206</v>
      </c>
      <c r="AJ66" s="69">
        <v>32</v>
      </c>
      <c r="AK66" s="69">
        <v>120</v>
      </c>
      <c r="AL66" s="69">
        <v>138</v>
      </c>
      <c r="AM66" s="69">
        <v>29</v>
      </c>
      <c r="AN66" s="69">
        <v>94</v>
      </c>
      <c r="AO66" s="73">
        <v>309</v>
      </c>
      <c r="AP66" s="69">
        <v>277</v>
      </c>
      <c r="AQ66" s="69">
        <v>0</v>
      </c>
      <c r="AR66" s="69">
        <v>27</v>
      </c>
      <c r="AS66" s="69">
        <v>400</v>
      </c>
      <c r="AT66" s="69">
        <v>763</v>
      </c>
      <c r="AU66" s="69">
        <v>481</v>
      </c>
      <c r="AV66" s="69">
        <v>951</v>
      </c>
      <c r="AW66" s="69">
        <v>79</v>
      </c>
      <c r="AX66" s="69">
        <v>528</v>
      </c>
      <c r="AY66" s="69">
        <v>308</v>
      </c>
      <c r="AZ66" s="69">
        <v>441</v>
      </c>
      <c r="BA66" s="69">
        <v>3</v>
      </c>
      <c r="BB66" s="69">
        <v>3</v>
      </c>
      <c r="BC66" s="69">
        <v>10</v>
      </c>
      <c r="BD66" s="69">
        <v>137</v>
      </c>
      <c r="BE66" s="69">
        <v>432</v>
      </c>
      <c r="BF66" s="69">
        <v>122</v>
      </c>
      <c r="BG66" s="69">
        <v>217</v>
      </c>
      <c r="BH66" s="69">
        <v>520</v>
      </c>
      <c r="BI66" s="69">
        <v>146</v>
      </c>
      <c r="BJ66" s="69">
        <v>146</v>
      </c>
    </row>
    <row r="67" spans="2:62" ht="36" customHeight="1" x14ac:dyDescent="0.25">
      <c r="B67" s="52" t="s">
        <v>606</v>
      </c>
      <c r="C67" s="148" t="s">
        <v>607</v>
      </c>
      <c r="D67" s="148"/>
      <c r="E67" s="64"/>
      <c r="F67" s="89"/>
      <c r="G67" s="66"/>
      <c r="H67" s="64"/>
      <c r="I67" s="64"/>
      <c r="J67" s="64"/>
      <c r="K67" s="64"/>
      <c r="L67" s="77"/>
      <c r="M67" s="66"/>
      <c r="N67" s="66"/>
      <c r="O67" s="94"/>
      <c r="P67" s="64"/>
      <c r="Q67" s="64"/>
      <c r="R67" s="85"/>
      <c r="S67" s="77"/>
      <c r="T67" s="66"/>
      <c r="U67" s="64"/>
      <c r="V67" s="79"/>
      <c r="W67" s="66"/>
      <c r="X67" s="64"/>
      <c r="Y67" s="66"/>
      <c r="Z67" s="64"/>
      <c r="AA67" s="64"/>
      <c r="AB67" s="64"/>
      <c r="AC67" s="64"/>
      <c r="AD67" s="64"/>
      <c r="AE67" s="96"/>
      <c r="AF67" s="66"/>
      <c r="AG67" s="64"/>
      <c r="AH67" s="64"/>
      <c r="AI67" s="64"/>
      <c r="AJ67" s="64"/>
      <c r="AK67" s="64"/>
      <c r="AL67" s="64"/>
      <c r="AM67" s="64"/>
      <c r="AN67" s="64"/>
      <c r="AO67" s="66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75"/>
      <c r="BH67" s="64"/>
      <c r="BI67" s="79"/>
      <c r="BJ67" s="64"/>
    </row>
    <row r="68" spans="2:62" x14ac:dyDescent="0.25">
      <c r="B68" s="42"/>
      <c r="C68" s="42" t="s">
        <v>579</v>
      </c>
      <c r="D68" s="42">
        <v>0</v>
      </c>
      <c r="E68" s="69">
        <v>11</v>
      </c>
      <c r="F68" s="69">
        <v>0</v>
      </c>
      <c r="G68" s="73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73">
        <v>0</v>
      </c>
      <c r="N68" s="69">
        <v>0</v>
      </c>
      <c r="O68" s="69">
        <v>0</v>
      </c>
      <c r="P68" s="69">
        <v>0</v>
      </c>
      <c r="Q68" s="69">
        <v>0</v>
      </c>
      <c r="R68" s="86">
        <v>0</v>
      </c>
      <c r="S68" s="69">
        <v>0</v>
      </c>
      <c r="T68" s="73">
        <v>20</v>
      </c>
      <c r="U68" s="69">
        <v>0</v>
      </c>
      <c r="V68" s="69">
        <v>0</v>
      </c>
      <c r="W68" s="73">
        <v>0</v>
      </c>
      <c r="X68" s="69">
        <v>2</v>
      </c>
      <c r="Y68" s="69">
        <v>0</v>
      </c>
      <c r="Z68" s="69">
        <v>0</v>
      </c>
      <c r="AA68" s="69">
        <v>2</v>
      </c>
      <c r="AB68" s="69">
        <v>0</v>
      </c>
      <c r="AC68" s="69">
        <v>6</v>
      </c>
      <c r="AD68" s="69">
        <v>0</v>
      </c>
      <c r="AE68" s="69">
        <v>0</v>
      </c>
      <c r="AF68" s="73">
        <v>0</v>
      </c>
      <c r="AG68" s="69">
        <v>6</v>
      </c>
      <c r="AH68" s="69">
        <v>0</v>
      </c>
      <c r="AI68" s="69">
        <v>2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73">
        <v>0</v>
      </c>
      <c r="AP68" s="69">
        <v>0</v>
      </c>
      <c r="AQ68" s="69">
        <v>0</v>
      </c>
      <c r="AR68" s="69">
        <v>0</v>
      </c>
      <c r="AS68" s="69">
        <v>0</v>
      </c>
      <c r="AT68" s="69">
        <v>41</v>
      </c>
      <c r="AU68" s="69">
        <v>4</v>
      </c>
      <c r="AV68" s="69">
        <v>0</v>
      </c>
      <c r="AW68" s="69">
        <v>12</v>
      </c>
      <c r="AX68" s="69">
        <v>23</v>
      </c>
      <c r="AY68" s="69">
        <v>42</v>
      </c>
      <c r="AZ68" s="69">
        <v>19</v>
      </c>
      <c r="BA68" s="69">
        <v>0</v>
      </c>
      <c r="BB68" s="69">
        <v>3</v>
      </c>
      <c r="BC68" s="69">
        <v>0</v>
      </c>
      <c r="BD68" s="69">
        <v>0</v>
      </c>
      <c r="BE68" s="69">
        <v>0</v>
      </c>
      <c r="BF68" s="69">
        <v>9</v>
      </c>
      <c r="BG68" s="69">
        <v>0</v>
      </c>
      <c r="BH68" s="69">
        <v>34</v>
      </c>
      <c r="BI68" s="69">
        <v>16</v>
      </c>
      <c r="BJ68" s="69">
        <v>16</v>
      </c>
    </row>
    <row r="69" spans="2:62" ht="25.5" x14ac:dyDescent="0.25">
      <c r="B69" s="42"/>
      <c r="C69" s="42" t="s">
        <v>580</v>
      </c>
      <c r="D69" s="42">
        <v>2.5</v>
      </c>
      <c r="E69" s="69">
        <v>31</v>
      </c>
      <c r="F69" s="69">
        <v>0</v>
      </c>
      <c r="G69" s="73">
        <v>0</v>
      </c>
      <c r="H69" s="69">
        <v>150</v>
      </c>
      <c r="I69" s="69">
        <v>0</v>
      </c>
      <c r="J69" s="69">
        <v>0</v>
      </c>
      <c r="K69" s="69">
        <v>0</v>
      </c>
      <c r="L69" s="69">
        <v>0</v>
      </c>
      <c r="M69" s="73">
        <v>0</v>
      </c>
      <c r="N69" s="69">
        <v>2</v>
      </c>
      <c r="O69" s="69">
        <v>0</v>
      </c>
      <c r="P69" s="69">
        <v>0</v>
      </c>
      <c r="Q69" s="69">
        <v>0</v>
      </c>
      <c r="R69" s="86">
        <v>0</v>
      </c>
      <c r="S69" s="69">
        <v>17</v>
      </c>
      <c r="T69" s="73">
        <v>0</v>
      </c>
      <c r="U69" s="69">
        <v>0</v>
      </c>
      <c r="V69" s="69">
        <v>0</v>
      </c>
      <c r="W69" s="73">
        <v>0</v>
      </c>
      <c r="X69" s="69">
        <v>8</v>
      </c>
      <c r="Y69" s="69">
        <v>0</v>
      </c>
      <c r="Z69" s="69">
        <v>0</v>
      </c>
      <c r="AA69" s="69">
        <v>8</v>
      </c>
      <c r="AB69" s="69">
        <v>0</v>
      </c>
      <c r="AC69" s="69">
        <v>6</v>
      </c>
      <c r="AD69" s="69">
        <v>0</v>
      </c>
      <c r="AE69" s="69">
        <v>0</v>
      </c>
      <c r="AF69" s="73">
        <v>6</v>
      </c>
      <c r="AG69" s="69">
        <v>2</v>
      </c>
      <c r="AH69" s="69">
        <v>2</v>
      </c>
      <c r="AI69" s="69">
        <v>5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73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49</v>
      </c>
      <c r="AU69" s="69">
        <v>58</v>
      </c>
      <c r="AV69" s="69">
        <v>0</v>
      </c>
      <c r="AW69" s="69">
        <v>39</v>
      </c>
      <c r="AX69" s="69">
        <v>65</v>
      </c>
      <c r="AY69" s="69">
        <v>28</v>
      </c>
      <c r="AZ69" s="69">
        <v>12</v>
      </c>
      <c r="BA69" s="69">
        <v>0</v>
      </c>
      <c r="BB69" s="69">
        <v>4</v>
      </c>
      <c r="BC69" s="69">
        <v>0</v>
      </c>
      <c r="BD69" s="69">
        <v>0</v>
      </c>
      <c r="BE69" s="69">
        <v>0</v>
      </c>
      <c r="BF69" s="69">
        <v>10</v>
      </c>
      <c r="BG69" s="69">
        <v>0</v>
      </c>
      <c r="BH69" s="69">
        <v>42</v>
      </c>
      <c r="BI69" s="69">
        <v>14</v>
      </c>
      <c r="BJ69" s="69">
        <v>14</v>
      </c>
    </row>
    <row r="70" spans="2:62" ht="25.5" x14ac:dyDescent="0.25">
      <c r="B70" s="42"/>
      <c r="C70" s="42" t="s">
        <v>581</v>
      </c>
      <c r="D70" s="42">
        <v>5</v>
      </c>
      <c r="E70" s="69">
        <v>23</v>
      </c>
      <c r="F70" s="69">
        <v>0</v>
      </c>
      <c r="G70" s="73">
        <v>50</v>
      </c>
      <c r="H70" s="69">
        <v>0</v>
      </c>
      <c r="I70" s="69">
        <v>10</v>
      </c>
      <c r="J70" s="69">
        <v>0</v>
      </c>
      <c r="K70" s="69">
        <v>0</v>
      </c>
      <c r="L70" s="69">
        <v>0</v>
      </c>
      <c r="M70" s="73">
        <v>113</v>
      </c>
      <c r="N70" s="69">
        <v>26</v>
      </c>
      <c r="O70" s="69">
        <v>0</v>
      </c>
      <c r="P70" s="69">
        <v>13</v>
      </c>
      <c r="Q70" s="69">
        <v>8</v>
      </c>
      <c r="R70" s="86">
        <v>12</v>
      </c>
      <c r="S70" s="69">
        <v>45</v>
      </c>
      <c r="T70" s="73">
        <v>0</v>
      </c>
      <c r="U70" s="69">
        <v>0</v>
      </c>
      <c r="V70" s="69">
        <v>20</v>
      </c>
      <c r="W70" s="73">
        <v>2</v>
      </c>
      <c r="X70" s="69">
        <v>58</v>
      </c>
      <c r="Y70" s="69">
        <v>189</v>
      </c>
      <c r="Z70" s="69">
        <v>30</v>
      </c>
      <c r="AA70" s="69">
        <v>39</v>
      </c>
      <c r="AB70" s="69">
        <v>10</v>
      </c>
      <c r="AC70" s="69">
        <v>20</v>
      </c>
      <c r="AD70" s="69">
        <v>41</v>
      </c>
      <c r="AE70" s="69">
        <v>109</v>
      </c>
      <c r="AF70" s="73">
        <v>91</v>
      </c>
      <c r="AG70" s="69">
        <v>52</v>
      </c>
      <c r="AH70" s="69">
        <v>11</v>
      </c>
      <c r="AI70" s="69">
        <v>7</v>
      </c>
      <c r="AJ70" s="69">
        <v>5</v>
      </c>
      <c r="AK70" s="69">
        <v>0</v>
      </c>
      <c r="AL70" s="69">
        <v>54</v>
      </c>
      <c r="AM70" s="69">
        <v>7</v>
      </c>
      <c r="AN70" s="69">
        <v>25</v>
      </c>
      <c r="AO70" s="73">
        <v>23</v>
      </c>
      <c r="AP70" s="69">
        <v>10</v>
      </c>
      <c r="AQ70" s="69">
        <v>83</v>
      </c>
      <c r="AR70" s="69">
        <v>11</v>
      </c>
      <c r="AS70" s="69">
        <v>0</v>
      </c>
      <c r="AT70" s="69">
        <v>74</v>
      </c>
      <c r="AU70" s="69">
        <v>180</v>
      </c>
      <c r="AV70" s="69">
        <v>546</v>
      </c>
      <c r="AW70" s="69">
        <v>22</v>
      </c>
      <c r="AX70" s="69">
        <v>232</v>
      </c>
      <c r="AY70" s="69">
        <v>177</v>
      </c>
      <c r="AZ70" s="69">
        <v>269</v>
      </c>
      <c r="BA70" s="69">
        <v>4</v>
      </c>
      <c r="BB70" s="69">
        <v>21</v>
      </c>
      <c r="BC70" s="69">
        <v>0</v>
      </c>
      <c r="BD70" s="69">
        <v>0</v>
      </c>
      <c r="BE70" s="69">
        <v>78</v>
      </c>
      <c r="BF70" s="69">
        <v>48</v>
      </c>
      <c r="BG70" s="69">
        <v>5</v>
      </c>
      <c r="BH70" s="69">
        <v>342</v>
      </c>
      <c r="BI70" s="69">
        <v>98</v>
      </c>
      <c r="BJ70" s="69">
        <v>88</v>
      </c>
    </row>
    <row r="71" spans="2:62" ht="25.5" x14ac:dyDescent="0.25">
      <c r="B71" s="42"/>
      <c r="C71" s="42" t="s">
        <v>582</v>
      </c>
      <c r="D71" s="42">
        <v>7.5</v>
      </c>
      <c r="E71" s="69">
        <v>38</v>
      </c>
      <c r="F71" s="69">
        <v>73</v>
      </c>
      <c r="G71" s="73">
        <v>50</v>
      </c>
      <c r="H71" s="69">
        <v>0</v>
      </c>
      <c r="I71" s="69">
        <v>149</v>
      </c>
      <c r="J71" s="69">
        <v>136</v>
      </c>
      <c r="K71" s="69">
        <v>15</v>
      </c>
      <c r="L71" s="69">
        <v>8</v>
      </c>
      <c r="M71" s="73">
        <v>13</v>
      </c>
      <c r="N71" s="69">
        <v>44</v>
      </c>
      <c r="O71" s="69">
        <v>136</v>
      </c>
      <c r="P71" s="69">
        <v>27</v>
      </c>
      <c r="Q71" s="69">
        <v>21</v>
      </c>
      <c r="R71" s="86">
        <v>156</v>
      </c>
      <c r="S71" s="69">
        <v>0</v>
      </c>
      <c r="T71" s="73">
        <v>0</v>
      </c>
      <c r="U71" s="69">
        <v>0</v>
      </c>
      <c r="V71" s="69">
        <v>35</v>
      </c>
      <c r="W71" s="73">
        <v>36</v>
      </c>
      <c r="X71" s="69">
        <v>45</v>
      </c>
      <c r="Y71" s="69">
        <v>5</v>
      </c>
      <c r="Z71" s="69">
        <v>0</v>
      </c>
      <c r="AA71" s="69">
        <v>0</v>
      </c>
      <c r="AB71" s="69">
        <v>30</v>
      </c>
      <c r="AC71" s="69">
        <v>39</v>
      </c>
      <c r="AD71" s="69">
        <v>181</v>
      </c>
      <c r="AE71" s="69">
        <v>0</v>
      </c>
      <c r="AF71" s="73">
        <v>58</v>
      </c>
      <c r="AG71" s="69">
        <v>123</v>
      </c>
      <c r="AH71" s="69">
        <v>47</v>
      </c>
      <c r="AI71" s="69">
        <v>12</v>
      </c>
      <c r="AJ71" s="69">
        <v>15</v>
      </c>
      <c r="AK71" s="69">
        <v>120</v>
      </c>
      <c r="AL71" s="69">
        <v>100</v>
      </c>
      <c r="AM71" s="69">
        <v>15</v>
      </c>
      <c r="AN71" s="69">
        <v>18</v>
      </c>
      <c r="AO71" s="73">
        <v>100</v>
      </c>
      <c r="AP71" s="69">
        <v>46</v>
      </c>
      <c r="AQ71" s="69">
        <v>37</v>
      </c>
      <c r="AR71" s="69">
        <v>22</v>
      </c>
      <c r="AS71" s="69">
        <v>88</v>
      </c>
      <c r="AT71" s="69">
        <v>397</v>
      </c>
      <c r="AU71" s="69">
        <v>379</v>
      </c>
      <c r="AV71" s="69">
        <v>405</v>
      </c>
      <c r="AW71" s="69">
        <v>87</v>
      </c>
      <c r="AX71" s="69">
        <v>291</v>
      </c>
      <c r="AY71" s="69">
        <v>296</v>
      </c>
      <c r="AZ71" s="69">
        <v>269</v>
      </c>
      <c r="BA71" s="69">
        <v>18</v>
      </c>
      <c r="BB71" s="69">
        <v>2</v>
      </c>
      <c r="BC71" s="69">
        <v>10</v>
      </c>
      <c r="BD71" s="69">
        <v>67</v>
      </c>
      <c r="BE71" s="69">
        <v>305</v>
      </c>
      <c r="BF71" s="69">
        <v>139</v>
      </c>
      <c r="BG71" s="69">
        <v>220</v>
      </c>
      <c r="BH71" s="69">
        <v>410</v>
      </c>
      <c r="BI71" s="69">
        <v>124</v>
      </c>
      <c r="BJ71" s="69">
        <v>144</v>
      </c>
    </row>
    <row r="72" spans="2:62" x14ac:dyDescent="0.25">
      <c r="B72" s="42"/>
      <c r="C72" s="42" t="s">
        <v>583</v>
      </c>
      <c r="D72" s="42">
        <v>10</v>
      </c>
      <c r="E72" s="69">
        <v>41</v>
      </c>
      <c r="F72" s="69">
        <v>37</v>
      </c>
      <c r="G72" s="73">
        <v>0</v>
      </c>
      <c r="H72" s="69">
        <v>0</v>
      </c>
      <c r="I72" s="69">
        <v>9</v>
      </c>
      <c r="J72" s="69">
        <v>48</v>
      </c>
      <c r="K72" s="69">
        <v>115</v>
      </c>
      <c r="L72" s="69">
        <v>142</v>
      </c>
      <c r="M72" s="73">
        <v>23</v>
      </c>
      <c r="N72" s="69">
        <v>85</v>
      </c>
      <c r="O72" s="69">
        <v>48</v>
      </c>
      <c r="P72" s="69">
        <v>70</v>
      </c>
      <c r="Q72" s="69">
        <v>81</v>
      </c>
      <c r="R72" s="86">
        <v>15</v>
      </c>
      <c r="S72" s="69">
        <v>0</v>
      </c>
      <c r="T72" s="73">
        <v>0</v>
      </c>
      <c r="U72" s="69">
        <v>0</v>
      </c>
      <c r="V72" s="69">
        <v>0</v>
      </c>
      <c r="W72" s="73">
        <v>149</v>
      </c>
      <c r="X72" s="69">
        <v>24</v>
      </c>
      <c r="Y72" s="69">
        <v>0</v>
      </c>
      <c r="Z72" s="69">
        <v>0</v>
      </c>
      <c r="AA72" s="69">
        <v>0</v>
      </c>
      <c r="AB72" s="69">
        <v>70</v>
      </c>
      <c r="AC72" s="69">
        <v>49</v>
      </c>
      <c r="AD72" s="69">
        <v>0</v>
      </c>
      <c r="AE72" s="69">
        <v>0</v>
      </c>
      <c r="AF72" s="73">
        <v>75</v>
      </c>
      <c r="AG72" s="69">
        <v>6</v>
      </c>
      <c r="AH72" s="69">
        <v>20</v>
      </c>
      <c r="AI72" s="69">
        <v>217</v>
      </c>
      <c r="AJ72" s="69">
        <v>30</v>
      </c>
      <c r="AK72" s="69">
        <v>0</v>
      </c>
      <c r="AL72" s="69">
        <v>21</v>
      </c>
      <c r="AM72" s="69">
        <v>28</v>
      </c>
      <c r="AN72" s="69">
        <v>76</v>
      </c>
      <c r="AO72" s="73">
        <v>188</v>
      </c>
      <c r="AP72" s="69">
        <v>227</v>
      </c>
      <c r="AQ72" s="69">
        <v>0</v>
      </c>
      <c r="AR72" s="69">
        <v>67</v>
      </c>
      <c r="AS72" s="69">
        <v>312</v>
      </c>
      <c r="AT72" s="69">
        <v>382</v>
      </c>
      <c r="AU72" s="69">
        <v>427</v>
      </c>
      <c r="AV72" s="69">
        <v>0</v>
      </c>
      <c r="AW72" s="69">
        <v>73</v>
      </c>
      <c r="AX72" s="69">
        <v>428</v>
      </c>
      <c r="AY72" s="69">
        <v>310</v>
      </c>
      <c r="AZ72" s="69">
        <v>247</v>
      </c>
      <c r="BA72" s="69">
        <v>9</v>
      </c>
      <c r="BB72" s="69">
        <v>0</v>
      </c>
      <c r="BC72" s="69">
        <v>25</v>
      </c>
      <c r="BD72" s="69">
        <v>82</v>
      </c>
      <c r="BE72" s="69">
        <v>369</v>
      </c>
      <c r="BF72" s="69">
        <v>106</v>
      </c>
      <c r="BG72" s="69">
        <v>4</v>
      </c>
      <c r="BH72" s="69">
        <v>431</v>
      </c>
      <c r="BI72" s="69">
        <v>154</v>
      </c>
      <c r="BJ72" s="69">
        <v>144</v>
      </c>
    </row>
    <row r="73" spans="2:62" ht="38.25" customHeight="1" x14ac:dyDescent="0.25">
      <c r="B73" s="52">
        <v>3</v>
      </c>
      <c r="C73" s="148" t="s">
        <v>608</v>
      </c>
      <c r="D73" s="148"/>
      <c r="E73" s="64"/>
      <c r="F73" s="89"/>
      <c r="G73" s="66"/>
      <c r="H73" s="64"/>
      <c r="I73" s="64"/>
      <c r="J73" s="64"/>
      <c r="K73" s="64"/>
      <c r="L73" s="77"/>
      <c r="M73" s="66"/>
      <c r="N73" s="66"/>
      <c r="O73" s="94"/>
      <c r="P73" s="64"/>
      <c r="Q73" s="64"/>
      <c r="R73" s="85"/>
      <c r="S73" s="77"/>
      <c r="T73" s="66"/>
      <c r="U73" s="64"/>
      <c r="V73" s="79"/>
      <c r="W73" s="66"/>
      <c r="X73" s="64"/>
      <c r="Y73" s="66"/>
      <c r="Z73" s="64"/>
      <c r="AA73" s="64"/>
      <c r="AB73" s="64"/>
      <c r="AC73" s="64"/>
      <c r="AD73" s="64"/>
      <c r="AE73" s="96"/>
      <c r="AF73" s="66"/>
      <c r="AG73" s="64"/>
      <c r="AH73" s="64"/>
      <c r="AI73" s="64"/>
      <c r="AJ73" s="64"/>
      <c r="AK73" s="64"/>
      <c r="AL73" s="64"/>
      <c r="AM73" s="64"/>
      <c r="AN73" s="64"/>
      <c r="AO73" s="66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75"/>
      <c r="BH73" s="64"/>
      <c r="BI73" s="79"/>
      <c r="BJ73" s="64"/>
    </row>
    <row r="74" spans="2:62" ht="34.5" customHeight="1" x14ac:dyDescent="0.25">
      <c r="B74" s="52" t="s">
        <v>609</v>
      </c>
      <c r="C74" s="148" t="s">
        <v>610</v>
      </c>
      <c r="D74" s="148"/>
      <c r="E74" s="64"/>
      <c r="F74" s="89"/>
      <c r="G74" s="66"/>
      <c r="H74" s="64"/>
      <c r="I74" s="64"/>
      <c r="J74" s="64"/>
      <c r="K74" s="64"/>
      <c r="L74" s="77"/>
      <c r="M74" s="66"/>
      <c r="N74" s="66"/>
      <c r="O74" s="94"/>
      <c r="P74" s="64"/>
      <c r="Q74" s="64"/>
      <c r="R74" s="85"/>
      <c r="S74" s="77"/>
      <c r="T74" s="66"/>
      <c r="U74" s="64"/>
      <c r="V74" s="79"/>
      <c r="W74" s="66"/>
      <c r="X74" s="64"/>
      <c r="Y74" s="66"/>
      <c r="Z74" s="64"/>
      <c r="AA74" s="64"/>
      <c r="AB74" s="64"/>
      <c r="AC74" s="64"/>
      <c r="AD74" s="64"/>
      <c r="AE74" s="96"/>
      <c r="AF74" s="66"/>
      <c r="AG74" s="64"/>
      <c r="AH74" s="64"/>
      <c r="AI74" s="64"/>
      <c r="AJ74" s="64"/>
      <c r="AK74" s="64"/>
      <c r="AL74" s="64"/>
      <c r="AM74" s="64"/>
      <c r="AN74" s="64"/>
      <c r="AO74" s="66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75"/>
      <c r="BH74" s="64"/>
      <c r="BI74" s="79"/>
      <c r="BJ74" s="64"/>
    </row>
    <row r="75" spans="2:62" x14ac:dyDescent="0.25">
      <c r="B75" s="42"/>
      <c r="C75" s="42" t="s">
        <v>579</v>
      </c>
      <c r="D75" s="42">
        <v>0</v>
      </c>
      <c r="E75" s="69">
        <v>0</v>
      </c>
      <c r="F75" s="69">
        <v>0</v>
      </c>
      <c r="G75" s="73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73">
        <v>0</v>
      </c>
      <c r="N75" s="69">
        <v>0</v>
      </c>
      <c r="O75" s="69">
        <v>0</v>
      </c>
      <c r="P75" s="69">
        <v>0</v>
      </c>
      <c r="Q75" s="69">
        <v>0</v>
      </c>
      <c r="R75" s="86">
        <v>0</v>
      </c>
      <c r="S75" s="69">
        <v>0</v>
      </c>
      <c r="T75" s="73">
        <v>0</v>
      </c>
      <c r="U75" s="69">
        <v>0</v>
      </c>
      <c r="V75" s="69">
        <v>0</v>
      </c>
      <c r="W75" s="73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73">
        <v>0</v>
      </c>
      <c r="AG75" s="69">
        <v>0</v>
      </c>
      <c r="AH75" s="69">
        <v>2</v>
      </c>
      <c r="AI75" s="69">
        <v>1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73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6</v>
      </c>
      <c r="AU75" s="69">
        <v>6</v>
      </c>
      <c r="AV75" s="69">
        <v>3</v>
      </c>
      <c r="AW75" s="69">
        <v>0</v>
      </c>
      <c r="AX75" s="69">
        <v>8</v>
      </c>
      <c r="AY75" s="69">
        <v>11</v>
      </c>
      <c r="AZ75" s="69">
        <v>9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35</v>
      </c>
      <c r="BG75" s="69">
        <v>0</v>
      </c>
      <c r="BH75" s="69">
        <v>18</v>
      </c>
      <c r="BI75" s="69">
        <v>25</v>
      </c>
      <c r="BJ75" s="69">
        <v>25</v>
      </c>
    </row>
    <row r="76" spans="2:62" x14ac:dyDescent="0.25">
      <c r="B76" s="42"/>
      <c r="C76" s="42" t="s">
        <v>611</v>
      </c>
      <c r="D76" s="42">
        <v>5</v>
      </c>
      <c r="E76" s="69">
        <v>10</v>
      </c>
      <c r="F76" s="69">
        <v>0</v>
      </c>
      <c r="G76" s="73">
        <v>0</v>
      </c>
      <c r="H76" s="69">
        <v>0</v>
      </c>
      <c r="I76" s="69">
        <v>0</v>
      </c>
      <c r="J76" s="69">
        <v>6</v>
      </c>
      <c r="K76" s="69">
        <v>0</v>
      </c>
      <c r="L76" s="69">
        <v>0</v>
      </c>
      <c r="M76" s="73">
        <v>0</v>
      </c>
      <c r="N76" s="69">
        <v>1</v>
      </c>
      <c r="O76" s="69">
        <v>6</v>
      </c>
      <c r="P76" s="69">
        <v>0</v>
      </c>
      <c r="Q76" s="69">
        <v>2</v>
      </c>
      <c r="R76" s="86">
        <v>0</v>
      </c>
      <c r="S76" s="69">
        <v>6</v>
      </c>
      <c r="T76" s="73">
        <v>0</v>
      </c>
      <c r="U76" s="69">
        <v>0</v>
      </c>
      <c r="V76" s="69">
        <v>0</v>
      </c>
      <c r="W76" s="73">
        <v>0</v>
      </c>
      <c r="X76" s="69">
        <v>3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73">
        <v>31</v>
      </c>
      <c r="AG76" s="69">
        <v>7</v>
      </c>
      <c r="AH76" s="69">
        <v>11</v>
      </c>
      <c r="AI76" s="69">
        <v>5</v>
      </c>
      <c r="AJ76" s="69">
        <v>5</v>
      </c>
      <c r="AK76" s="69">
        <v>0</v>
      </c>
      <c r="AL76" s="69">
        <v>0</v>
      </c>
      <c r="AM76" s="69">
        <v>2</v>
      </c>
      <c r="AN76" s="69">
        <v>2</v>
      </c>
      <c r="AO76" s="73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21</v>
      </c>
      <c r="AU76" s="69">
        <v>23</v>
      </c>
      <c r="AV76" s="69">
        <v>27</v>
      </c>
      <c r="AW76" s="69">
        <v>17</v>
      </c>
      <c r="AX76" s="69">
        <v>80</v>
      </c>
      <c r="AY76" s="69">
        <v>108</v>
      </c>
      <c r="AZ76" s="69">
        <v>70</v>
      </c>
      <c r="BA76" s="69">
        <v>3</v>
      </c>
      <c r="BB76" s="69">
        <v>4</v>
      </c>
      <c r="BC76" s="69">
        <v>0</v>
      </c>
      <c r="BD76" s="69">
        <v>5</v>
      </c>
      <c r="BE76" s="69">
        <v>55</v>
      </c>
      <c r="BF76" s="69">
        <v>49</v>
      </c>
      <c r="BG76" s="69">
        <v>0</v>
      </c>
      <c r="BH76" s="69">
        <v>224</v>
      </c>
      <c r="BI76" s="69">
        <v>54</v>
      </c>
      <c r="BJ76" s="69">
        <v>54</v>
      </c>
    </row>
    <row r="77" spans="2:62" x14ac:dyDescent="0.25">
      <c r="B77" s="42"/>
      <c r="C77" s="42" t="s">
        <v>612</v>
      </c>
      <c r="D77" s="42">
        <v>7.5</v>
      </c>
      <c r="E77" s="69">
        <v>23</v>
      </c>
      <c r="F77" s="69">
        <v>0</v>
      </c>
      <c r="G77" s="73">
        <v>32</v>
      </c>
      <c r="H77" s="69">
        <v>134</v>
      </c>
      <c r="I77" s="69">
        <v>11</v>
      </c>
      <c r="J77" s="69">
        <v>131</v>
      </c>
      <c r="K77" s="69">
        <v>9</v>
      </c>
      <c r="L77" s="69">
        <v>0</v>
      </c>
      <c r="M77" s="73">
        <v>2</v>
      </c>
      <c r="N77" s="69">
        <v>18</v>
      </c>
      <c r="O77" s="69">
        <v>131</v>
      </c>
      <c r="P77" s="69">
        <v>2</v>
      </c>
      <c r="Q77" s="69">
        <v>6</v>
      </c>
      <c r="R77" s="86">
        <v>0</v>
      </c>
      <c r="S77" s="69">
        <v>22</v>
      </c>
      <c r="T77" s="73">
        <v>0</v>
      </c>
      <c r="U77" s="69">
        <v>5</v>
      </c>
      <c r="V77" s="69">
        <v>15</v>
      </c>
      <c r="W77" s="73">
        <v>0</v>
      </c>
      <c r="X77" s="69">
        <v>33</v>
      </c>
      <c r="Y77" s="69">
        <v>9</v>
      </c>
      <c r="Z77" s="69">
        <v>0</v>
      </c>
      <c r="AA77" s="69">
        <v>0</v>
      </c>
      <c r="AB77" s="69">
        <v>3</v>
      </c>
      <c r="AC77" s="69">
        <v>23</v>
      </c>
      <c r="AD77" s="69">
        <v>2</v>
      </c>
      <c r="AE77" s="69">
        <v>6</v>
      </c>
      <c r="AF77" s="73">
        <v>52</v>
      </c>
      <c r="AG77" s="69">
        <v>22</v>
      </c>
      <c r="AH77" s="69">
        <v>28</v>
      </c>
      <c r="AI77" s="69">
        <v>11</v>
      </c>
      <c r="AJ77" s="69">
        <v>7</v>
      </c>
      <c r="AK77" s="69">
        <v>0</v>
      </c>
      <c r="AL77" s="69">
        <v>15</v>
      </c>
      <c r="AM77" s="69">
        <v>6</v>
      </c>
      <c r="AN77" s="69">
        <v>53</v>
      </c>
      <c r="AO77" s="73">
        <v>111</v>
      </c>
      <c r="AP77" s="69">
        <v>1</v>
      </c>
      <c r="AQ77" s="69">
        <v>0</v>
      </c>
      <c r="AR77" s="69">
        <v>0</v>
      </c>
      <c r="AS77" s="69">
        <v>34</v>
      </c>
      <c r="AT77" s="69">
        <v>123</v>
      </c>
      <c r="AU77" s="69">
        <v>471</v>
      </c>
      <c r="AV77" s="69">
        <v>273</v>
      </c>
      <c r="AW77" s="69">
        <v>78</v>
      </c>
      <c r="AX77" s="69">
        <v>313</v>
      </c>
      <c r="AY77" s="69">
        <v>235</v>
      </c>
      <c r="AZ77" s="69">
        <v>149</v>
      </c>
      <c r="BA77" s="69">
        <v>12</v>
      </c>
      <c r="BB77" s="69">
        <v>5</v>
      </c>
      <c r="BC77" s="69">
        <v>0</v>
      </c>
      <c r="BD77" s="69">
        <v>12</v>
      </c>
      <c r="BE77" s="69">
        <v>198</v>
      </c>
      <c r="BF77" s="69">
        <v>116</v>
      </c>
      <c r="BG77" s="69">
        <v>0</v>
      </c>
      <c r="BH77" s="69">
        <v>408</v>
      </c>
      <c r="BI77" s="69">
        <v>130</v>
      </c>
      <c r="BJ77" s="69">
        <v>130</v>
      </c>
    </row>
    <row r="78" spans="2:62" x14ac:dyDescent="0.25">
      <c r="B78" s="42"/>
      <c r="C78" s="42" t="s">
        <v>613</v>
      </c>
      <c r="D78" s="42">
        <v>10</v>
      </c>
      <c r="E78" s="69">
        <v>111</v>
      </c>
      <c r="F78" s="69">
        <v>110</v>
      </c>
      <c r="G78" s="73">
        <v>68</v>
      </c>
      <c r="H78" s="69">
        <v>16</v>
      </c>
      <c r="I78" s="69">
        <v>157</v>
      </c>
      <c r="J78" s="69">
        <v>47</v>
      </c>
      <c r="K78" s="69">
        <v>121</v>
      </c>
      <c r="L78" s="69">
        <v>150</v>
      </c>
      <c r="M78" s="73">
        <v>147</v>
      </c>
      <c r="N78" s="69">
        <v>138</v>
      </c>
      <c r="O78" s="69">
        <v>47</v>
      </c>
      <c r="P78" s="69">
        <v>108</v>
      </c>
      <c r="Q78" s="69">
        <v>102</v>
      </c>
      <c r="R78" s="86">
        <v>183</v>
      </c>
      <c r="S78" s="69">
        <v>34</v>
      </c>
      <c r="T78" s="73">
        <v>20</v>
      </c>
      <c r="U78" s="69">
        <v>75</v>
      </c>
      <c r="V78" s="69">
        <v>40</v>
      </c>
      <c r="W78" s="73">
        <v>187</v>
      </c>
      <c r="X78" s="69">
        <v>101</v>
      </c>
      <c r="Y78" s="69">
        <v>185</v>
      </c>
      <c r="Z78" s="69">
        <v>30</v>
      </c>
      <c r="AA78" s="69">
        <v>49</v>
      </c>
      <c r="AB78" s="69">
        <v>107</v>
      </c>
      <c r="AC78" s="69">
        <v>97</v>
      </c>
      <c r="AD78" s="69">
        <v>220</v>
      </c>
      <c r="AE78" s="69">
        <v>103</v>
      </c>
      <c r="AF78" s="73">
        <v>147</v>
      </c>
      <c r="AG78" s="69">
        <v>160</v>
      </c>
      <c r="AH78" s="69">
        <v>39</v>
      </c>
      <c r="AI78" s="69">
        <v>226</v>
      </c>
      <c r="AJ78" s="69">
        <v>38</v>
      </c>
      <c r="AK78" s="69">
        <v>120</v>
      </c>
      <c r="AL78" s="69">
        <v>160</v>
      </c>
      <c r="AM78" s="69">
        <v>42</v>
      </c>
      <c r="AN78" s="69">
        <v>64</v>
      </c>
      <c r="AO78" s="73">
        <v>200</v>
      </c>
      <c r="AP78" s="69">
        <v>282</v>
      </c>
      <c r="AQ78" s="69">
        <v>120</v>
      </c>
      <c r="AR78" s="69">
        <v>100</v>
      </c>
      <c r="AS78" s="69">
        <v>366</v>
      </c>
      <c r="AT78" s="69">
        <v>793</v>
      </c>
      <c r="AU78" s="69">
        <v>548</v>
      </c>
      <c r="AV78" s="69">
        <v>648</v>
      </c>
      <c r="AW78" s="69">
        <v>138</v>
      </c>
      <c r="AX78" s="69">
        <v>638</v>
      </c>
      <c r="AY78" s="69">
        <v>499</v>
      </c>
      <c r="AZ78" s="69">
        <v>588</v>
      </c>
      <c r="BA78" s="69">
        <v>16</v>
      </c>
      <c r="BB78" s="69">
        <v>21</v>
      </c>
      <c r="BC78" s="69">
        <v>35</v>
      </c>
      <c r="BD78" s="69">
        <v>132</v>
      </c>
      <c r="BE78" s="69">
        <v>499</v>
      </c>
      <c r="BF78" s="69">
        <v>112</v>
      </c>
      <c r="BG78" s="69">
        <v>229</v>
      </c>
      <c r="BH78" s="69">
        <v>778</v>
      </c>
      <c r="BI78" s="69">
        <v>197</v>
      </c>
      <c r="BJ78" s="69">
        <v>197</v>
      </c>
    </row>
    <row r="79" spans="2:62" ht="26.25" customHeight="1" x14ac:dyDescent="0.25">
      <c r="B79" s="52" t="s">
        <v>614</v>
      </c>
      <c r="C79" s="148" t="s">
        <v>615</v>
      </c>
      <c r="D79" s="148"/>
      <c r="E79" s="64"/>
      <c r="F79" s="89"/>
      <c r="G79" s="66"/>
      <c r="H79" s="64"/>
      <c r="I79" s="64"/>
      <c r="J79" s="64"/>
      <c r="K79" s="64"/>
      <c r="L79" s="77"/>
      <c r="M79" s="66"/>
      <c r="N79" s="66"/>
      <c r="O79" s="94"/>
      <c r="P79" s="64"/>
      <c r="Q79" s="64"/>
      <c r="R79" s="85"/>
      <c r="S79" s="77"/>
      <c r="T79" s="66"/>
      <c r="U79" s="64"/>
      <c r="V79" s="79"/>
      <c r="W79" s="66"/>
      <c r="X79" s="64"/>
      <c r="Y79" s="66"/>
      <c r="Z79" s="64"/>
      <c r="AA79" s="64"/>
      <c r="AB79" s="64"/>
      <c r="AC79" s="64"/>
      <c r="AD79" s="64"/>
      <c r="AE79" s="96"/>
      <c r="AF79" s="66"/>
      <c r="AG79" s="64"/>
      <c r="AH79" s="64"/>
      <c r="AI79" s="64"/>
      <c r="AJ79" s="64"/>
      <c r="AK79" s="64"/>
      <c r="AL79" s="64"/>
      <c r="AM79" s="64"/>
      <c r="AN79" s="64"/>
      <c r="AO79" s="66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75"/>
      <c r="BH79" s="64"/>
      <c r="BI79" s="79"/>
      <c r="BJ79" s="64"/>
    </row>
    <row r="80" spans="2:62" x14ac:dyDescent="0.25">
      <c r="B80" s="42"/>
      <c r="C80" s="42" t="s">
        <v>579</v>
      </c>
      <c r="D80" s="42">
        <v>0</v>
      </c>
      <c r="E80" s="69">
        <v>0</v>
      </c>
      <c r="F80" s="69">
        <v>0</v>
      </c>
      <c r="G80" s="73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73">
        <v>0</v>
      </c>
      <c r="N80" s="69">
        <v>0</v>
      </c>
      <c r="O80" s="69">
        <v>0</v>
      </c>
      <c r="P80" s="69">
        <v>0</v>
      </c>
      <c r="Q80" s="69">
        <v>0</v>
      </c>
      <c r="R80" s="86">
        <v>0</v>
      </c>
      <c r="S80" s="69">
        <v>0</v>
      </c>
      <c r="T80" s="73">
        <v>0</v>
      </c>
      <c r="U80" s="69">
        <v>0</v>
      </c>
      <c r="V80" s="69">
        <v>0</v>
      </c>
      <c r="W80" s="73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1</v>
      </c>
      <c r="AD80" s="69">
        <v>0</v>
      </c>
      <c r="AE80" s="69">
        <v>0</v>
      </c>
      <c r="AF80" s="73">
        <v>0</v>
      </c>
      <c r="AG80" s="69">
        <v>0</v>
      </c>
      <c r="AH80" s="69">
        <v>2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73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2</v>
      </c>
      <c r="AU80" s="69">
        <v>3</v>
      </c>
      <c r="AV80" s="69">
        <v>5</v>
      </c>
      <c r="AW80" s="69">
        <v>5</v>
      </c>
      <c r="AX80" s="69">
        <v>3</v>
      </c>
      <c r="AY80" s="69">
        <v>6</v>
      </c>
      <c r="AZ80" s="69">
        <v>21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26</v>
      </c>
      <c r="BG80" s="69">
        <v>0</v>
      </c>
      <c r="BH80" s="69">
        <v>51</v>
      </c>
      <c r="BI80" s="69">
        <v>17</v>
      </c>
      <c r="BJ80" s="69">
        <v>17</v>
      </c>
    </row>
    <row r="81" spans="2:62" x14ac:dyDescent="0.25">
      <c r="B81" s="42"/>
      <c r="C81" s="42" t="s">
        <v>611</v>
      </c>
      <c r="D81" s="42">
        <v>5</v>
      </c>
      <c r="E81" s="69">
        <v>6</v>
      </c>
      <c r="F81" s="69">
        <v>0</v>
      </c>
      <c r="G81" s="73">
        <v>0</v>
      </c>
      <c r="H81" s="69">
        <v>0</v>
      </c>
      <c r="I81" s="69">
        <v>0</v>
      </c>
      <c r="J81" s="69">
        <v>10</v>
      </c>
      <c r="K81" s="69">
        <v>0</v>
      </c>
      <c r="L81" s="69">
        <v>0</v>
      </c>
      <c r="M81" s="73">
        <v>0</v>
      </c>
      <c r="N81" s="69">
        <v>4</v>
      </c>
      <c r="O81" s="69">
        <v>10</v>
      </c>
      <c r="P81" s="69">
        <v>0</v>
      </c>
      <c r="Q81" s="69">
        <v>1</v>
      </c>
      <c r="R81" s="86">
        <v>0</v>
      </c>
      <c r="S81" s="69">
        <v>6</v>
      </c>
      <c r="T81" s="73">
        <v>0</v>
      </c>
      <c r="U81" s="69">
        <v>0</v>
      </c>
      <c r="V81" s="69">
        <v>0</v>
      </c>
      <c r="W81" s="73">
        <v>0</v>
      </c>
      <c r="X81" s="69">
        <v>2</v>
      </c>
      <c r="Y81" s="69">
        <v>0</v>
      </c>
      <c r="Z81" s="69">
        <v>0</v>
      </c>
      <c r="AA81" s="69">
        <v>0</v>
      </c>
      <c r="AB81" s="69">
        <v>0</v>
      </c>
      <c r="AC81" s="69">
        <v>1</v>
      </c>
      <c r="AD81" s="69">
        <v>0</v>
      </c>
      <c r="AE81" s="69">
        <v>11</v>
      </c>
      <c r="AF81" s="73">
        <v>12</v>
      </c>
      <c r="AG81" s="69">
        <v>1</v>
      </c>
      <c r="AH81" s="69">
        <v>9</v>
      </c>
      <c r="AI81" s="69">
        <v>15</v>
      </c>
      <c r="AJ81" s="69">
        <v>5</v>
      </c>
      <c r="AK81" s="69">
        <v>0</v>
      </c>
      <c r="AL81" s="69">
        <v>0</v>
      </c>
      <c r="AM81" s="69">
        <v>1</v>
      </c>
      <c r="AN81" s="69">
        <v>1</v>
      </c>
      <c r="AO81" s="73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16</v>
      </c>
      <c r="AU81" s="69">
        <v>96</v>
      </c>
      <c r="AV81" s="69">
        <v>36</v>
      </c>
      <c r="AW81" s="69">
        <v>29</v>
      </c>
      <c r="AX81" s="69">
        <v>87</v>
      </c>
      <c r="AY81" s="69">
        <v>67</v>
      </c>
      <c r="AZ81" s="69">
        <v>52</v>
      </c>
      <c r="BA81" s="69">
        <v>7</v>
      </c>
      <c r="BB81" s="69">
        <v>4</v>
      </c>
      <c r="BC81" s="69">
        <v>0</v>
      </c>
      <c r="BD81" s="69">
        <v>45</v>
      </c>
      <c r="BE81" s="69">
        <v>75</v>
      </c>
      <c r="BF81" s="69">
        <v>53</v>
      </c>
      <c r="BG81" s="69">
        <v>0</v>
      </c>
      <c r="BH81" s="69">
        <v>255</v>
      </c>
      <c r="BI81" s="69">
        <v>59</v>
      </c>
      <c r="BJ81" s="69">
        <v>59</v>
      </c>
    </row>
    <row r="82" spans="2:62" x14ac:dyDescent="0.25">
      <c r="B82" s="42"/>
      <c r="C82" s="42" t="s">
        <v>612</v>
      </c>
      <c r="D82" s="42">
        <v>7.5</v>
      </c>
      <c r="E82" s="69">
        <v>27</v>
      </c>
      <c r="F82" s="69">
        <v>0</v>
      </c>
      <c r="G82" s="73">
        <v>16</v>
      </c>
      <c r="H82" s="69">
        <v>118</v>
      </c>
      <c r="I82" s="69">
        <v>11</v>
      </c>
      <c r="J82" s="69">
        <v>45</v>
      </c>
      <c r="K82" s="69">
        <v>6</v>
      </c>
      <c r="L82" s="69">
        <v>0</v>
      </c>
      <c r="M82" s="73">
        <v>1</v>
      </c>
      <c r="N82" s="69">
        <v>24</v>
      </c>
      <c r="O82" s="69">
        <v>45</v>
      </c>
      <c r="P82" s="69">
        <v>8</v>
      </c>
      <c r="Q82" s="69">
        <v>12</v>
      </c>
      <c r="R82" s="86">
        <v>0</v>
      </c>
      <c r="S82" s="69">
        <v>46</v>
      </c>
      <c r="T82" s="73">
        <v>0</v>
      </c>
      <c r="U82" s="69">
        <v>10</v>
      </c>
      <c r="V82" s="69">
        <v>12</v>
      </c>
      <c r="W82" s="73">
        <v>0</v>
      </c>
      <c r="X82" s="69">
        <v>33</v>
      </c>
      <c r="Y82" s="69">
        <v>51</v>
      </c>
      <c r="Z82" s="69">
        <v>3</v>
      </c>
      <c r="AA82" s="69">
        <v>4</v>
      </c>
      <c r="AB82" s="69">
        <v>6</v>
      </c>
      <c r="AC82" s="69">
        <v>29</v>
      </c>
      <c r="AD82" s="69">
        <v>0</v>
      </c>
      <c r="AE82" s="69">
        <v>78</v>
      </c>
      <c r="AF82" s="73">
        <v>98</v>
      </c>
      <c r="AG82" s="69">
        <v>32</v>
      </c>
      <c r="AH82" s="69">
        <v>30</v>
      </c>
      <c r="AI82" s="69">
        <v>19</v>
      </c>
      <c r="AJ82" s="69">
        <v>6</v>
      </c>
      <c r="AK82" s="69">
        <v>0</v>
      </c>
      <c r="AL82" s="69">
        <v>15</v>
      </c>
      <c r="AM82" s="69">
        <v>3</v>
      </c>
      <c r="AN82" s="69">
        <v>28</v>
      </c>
      <c r="AO82" s="73">
        <v>55</v>
      </c>
      <c r="AP82" s="69">
        <v>2</v>
      </c>
      <c r="AQ82" s="69">
        <v>0</v>
      </c>
      <c r="AR82" s="69">
        <v>0</v>
      </c>
      <c r="AS82" s="69">
        <v>32</v>
      </c>
      <c r="AT82" s="69">
        <v>116</v>
      </c>
      <c r="AU82" s="69">
        <v>346</v>
      </c>
      <c r="AV82" s="69">
        <v>318</v>
      </c>
      <c r="AW82" s="69">
        <v>53</v>
      </c>
      <c r="AX82" s="69">
        <v>296</v>
      </c>
      <c r="AY82" s="69">
        <v>270</v>
      </c>
      <c r="AZ82" s="69">
        <v>133</v>
      </c>
      <c r="BA82" s="69">
        <v>10</v>
      </c>
      <c r="BB82" s="69">
        <v>12</v>
      </c>
      <c r="BC82" s="69">
        <v>0</v>
      </c>
      <c r="BD82" s="69">
        <v>64</v>
      </c>
      <c r="BE82" s="69">
        <v>193</v>
      </c>
      <c r="BF82" s="69">
        <v>106</v>
      </c>
      <c r="BG82" s="69">
        <v>0</v>
      </c>
      <c r="BH82" s="69">
        <v>383</v>
      </c>
      <c r="BI82" s="69">
        <v>120</v>
      </c>
      <c r="BJ82" s="69">
        <v>120</v>
      </c>
    </row>
    <row r="83" spans="2:62" x14ac:dyDescent="0.25">
      <c r="B83" s="42"/>
      <c r="C83" s="42" t="s">
        <v>613</v>
      </c>
      <c r="D83" s="42">
        <v>10</v>
      </c>
      <c r="E83" s="69">
        <v>111</v>
      </c>
      <c r="F83" s="69">
        <v>110</v>
      </c>
      <c r="G83" s="73">
        <v>84</v>
      </c>
      <c r="H83" s="69">
        <v>32</v>
      </c>
      <c r="I83" s="69">
        <v>157</v>
      </c>
      <c r="J83" s="69">
        <v>129</v>
      </c>
      <c r="K83" s="69">
        <v>124</v>
      </c>
      <c r="L83" s="69">
        <v>150</v>
      </c>
      <c r="M83" s="73">
        <v>148</v>
      </c>
      <c r="N83" s="69">
        <v>129</v>
      </c>
      <c r="O83" s="69">
        <v>129</v>
      </c>
      <c r="P83" s="69">
        <v>102</v>
      </c>
      <c r="Q83" s="69">
        <v>97</v>
      </c>
      <c r="R83" s="86">
        <v>183</v>
      </c>
      <c r="S83" s="69">
        <v>10</v>
      </c>
      <c r="T83" s="73">
        <v>20</v>
      </c>
      <c r="U83" s="69">
        <v>70</v>
      </c>
      <c r="V83" s="69">
        <v>43</v>
      </c>
      <c r="W83" s="73">
        <v>187</v>
      </c>
      <c r="X83" s="69">
        <v>102</v>
      </c>
      <c r="Y83" s="69">
        <v>143</v>
      </c>
      <c r="Z83" s="69">
        <v>27</v>
      </c>
      <c r="AA83" s="69">
        <v>45</v>
      </c>
      <c r="AB83" s="69">
        <v>104</v>
      </c>
      <c r="AC83" s="69">
        <v>89</v>
      </c>
      <c r="AD83" s="69">
        <v>222</v>
      </c>
      <c r="AE83" s="69">
        <v>20</v>
      </c>
      <c r="AF83" s="73">
        <v>120</v>
      </c>
      <c r="AG83" s="69">
        <v>156</v>
      </c>
      <c r="AH83" s="69">
        <v>39</v>
      </c>
      <c r="AI83" s="69">
        <v>209</v>
      </c>
      <c r="AJ83" s="69">
        <v>39</v>
      </c>
      <c r="AK83" s="69">
        <v>120</v>
      </c>
      <c r="AL83" s="69">
        <v>160</v>
      </c>
      <c r="AM83" s="69">
        <v>46</v>
      </c>
      <c r="AN83" s="69">
        <v>90</v>
      </c>
      <c r="AO83" s="73">
        <v>256</v>
      </c>
      <c r="AP83" s="69">
        <v>281</v>
      </c>
      <c r="AQ83" s="69">
        <v>120</v>
      </c>
      <c r="AR83" s="69">
        <v>100</v>
      </c>
      <c r="AS83" s="69">
        <v>368</v>
      </c>
      <c r="AT83" s="69">
        <v>809</v>
      </c>
      <c r="AU83" s="69">
        <v>603</v>
      </c>
      <c r="AV83" s="69">
        <v>592</v>
      </c>
      <c r="AW83" s="69">
        <v>146</v>
      </c>
      <c r="AX83" s="69">
        <v>653</v>
      </c>
      <c r="AY83" s="69">
        <v>510</v>
      </c>
      <c r="AZ83" s="69">
        <v>610</v>
      </c>
      <c r="BA83" s="69">
        <v>14</v>
      </c>
      <c r="BB83" s="69">
        <v>14</v>
      </c>
      <c r="BC83" s="69">
        <v>35</v>
      </c>
      <c r="BD83" s="69">
        <v>40</v>
      </c>
      <c r="BE83" s="69">
        <v>484</v>
      </c>
      <c r="BF83" s="69">
        <v>127</v>
      </c>
      <c r="BG83" s="69">
        <v>229</v>
      </c>
      <c r="BH83" s="69">
        <v>735</v>
      </c>
      <c r="BI83" s="69">
        <v>210</v>
      </c>
      <c r="BJ83" s="69">
        <v>210</v>
      </c>
    </row>
    <row r="84" spans="2:62" ht="33" customHeight="1" x14ac:dyDescent="0.25">
      <c r="B84" s="52">
        <v>4</v>
      </c>
      <c r="C84" s="148" t="s">
        <v>616</v>
      </c>
      <c r="D84" s="148"/>
      <c r="E84" s="64"/>
      <c r="F84" s="89"/>
      <c r="G84" s="66"/>
      <c r="H84" s="64"/>
      <c r="I84" s="64"/>
      <c r="J84" s="64"/>
      <c r="K84" s="64"/>
      <c r="L84" s="77"/>
      <c r="M84" s="66"/>
      <c r="N84" s="66"/>
      <c r="O84" s="94"/>
      <c r="P84" s="64"/>
      <c r="Q84" s="64"/>
      <c r="R84" s="85"/>
      <c r="S84" s="77"/>
      <c r="T84" s="66"/>
      <c r="U84" s="64"/>
      <c r="V84" s="79"/>
      <c r="W84" s="66"/>
      <c r="X84" s="64"/>
      <c r="Y84" s="66"/>
      <c r="Z84" s="64"/>
      <c r="AA84" s="64"/>
      <c r="AB84" s="64"/>
      <c r="AC84" s="64"/>
      <c r="AD84" s="64"/>
      <c r="AE84" s="96"/>
      <c r="AF84" s="66"/>
      <c r="AG84" s="64"/>
      <c r="AH84" s="64"/>
      <c r="AI84" s="64"/>
      <c r="AJ84" s="64"/>
      <c r="AK84" s="64"/>
      <c r="AL84" s="64"/>
      <c r="AM84" s="64"/>
      <c r="AN84" s="64"/>
      <c r="AO84" s="66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75"/>
      <c r="BH84" s="64"/>
      <c r="BI84" s="79"/>
      <c r="BJ84" s="64"/>
    </row>
    <row r="85" spans="2:62" ht="40.5" customHeight="1" x14ac:dyDescent="0.25">
      <c r="B85" s="52" t="s">
        <v>617</v>
      </c>
      <c r="C85" s="148" t="s">
        <v>618</v>
      </c>
      <c r="D85" s="148"/>
      <c r="E85" s="64"/>
      <c r="F85" s="89"/>
      <c r="G85" s="66"/>
      <c r="H85" s="64"/>
      <c r="I85" s="64"/>
      <c r="J85" s="64"/>
      <c r="K85" s="64"/>
      <c r="L85" s="77"/>
      <c r="M85" s="66"/>
      <c r="N85" s="66"/>
      <c r="O85" s="94"/>
      <c r="P85" s="64"/>
      <c r="Q85" s="64"/>
      <c r="R85" s="85"/>
      <c r="S85" s="77"/>
      <c r="T85" s="66"/>
      <c r="U85" s="64"/>
      <c r="V85" s="79"/>
      <c r="W85" s="66"/>
      <c r="X85" s="64"/>
      <c r="Y85" s="66"/>
      <c r="Z85" s="64"/>
      <c r="AA85" s="64"/>
      <c r="AB85" s="64"/>
      <c r="AC85" s="64"/>
      <c r="AD85" s="64"/>
      <c r="AE85" s="96"/>
      <c r="AF85" s="66"/>
      <c r="AG85" s="64"/>
      <c r="AH85" s="64"/>
      <c r="AI85" s="64"/>
      <c r="AJ85" s="64"/>
      <c r="AK85" s="64"/>
      <c r="AL85" s="64"/>
      <c r="AM85" s="64"/>
      <c r="AN85" s="64"/>
      <c r="AO85" s="66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75"/>
      <c r="BH85" s="64"/>
      <c r="BI85" s="79"/>
      <c r="BJ85" s="64"/>
    </row>
    <row r="86" spans="2:62" x14ac:dyDescent="0.25">
      <c r="B86" s="42"/>
      <c r="C86" s="42" t="s">
        <v>579</v>
      </c>
      <c r="D86" s="42">
        <v>0</v>
      </c>
      <c r="E86" s="69">
        <v>3</v>
      </c>
      <c r="F86" s="69">
        <v>0</v>
      </c>
      <c r="G86" s="73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73">
        <v>0</v>
      </c>
      <c r="N86" s="69">
        <v>0</v>
      </c>
      <c r="O86" s="69">
        <v>0</v>
      </c>
      <c r="P86" s="69">
        <v>0</v>
      </c>
      <c r="Q86" s="69">
        <v>0</v>
      </c>
      <c r="R86" s="86">
        <v>0</v>
      </c>
      <c r="S86" s="69">
        <v>0</v>
      </c>
      <c r="T86" s="73">
        <v>0</v>
      </c>
      <c r="U86" s="69">
        <v>0</v>
      </c>
      <c r="V86" s="69">
        <v>0</v>
      </c>
      <c r="W86" s="73">
        <v>0</v>
      </c>
      <c r="X86" s="69">
        <v>1</v>
      </c>
      <c r="Y86" s="69">
        <v>0</v>
      </c>
      <c r="Z86" s="69">
        <v>0</v>
      </c>
      <c r="AA86" s="69">
        <v>0</v>
      </c>
      <c r="AB86" s="69">
        <v>0</v>
      </c>
      <c r="AC86" s="69">
        <v>1</v>
      </c>
      <c r="AD86" s="69">
        <v>0</v>
      </c>
      <c r="AE86" s="69">
        <v>0</v>
      </c>
      <c r="AF86" s="73">
        <v>0</v>
      </c>
      <c r="AG86" s="69">
        <v>0</v>
      </c>
      <c r="AH86" s="69">
        <v>5</v>
      </c>
      <c r="AI86" s="69">
        <v>2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73">
        <v>0</v>
      </c>
      <c r="AP86" s="69">
        <v>0</v>
      </c>
      <c r="AQ86" s="69">
        <v>0</v>
      </c>
      <c r="AR86" s="69">
        <v>15</v>
      </c>
      <c r="AS86" s="69">
        <v>0</v>
      </c>
      <c r="AT86" s="69">
        <v>7</v>
      </c>
      <c r="AU86" s="69">
        <v>2</v>
      </c>
      <c r="AV86" s="69">
        <v>21</v>
      </c>
      <c r="AW86" s="69">
        <v>14</v>
      </c>
      <c r="AX86" s="69">
        <v>28</v>
      </c>
      <c r="AY86" s="69">
        <v>22</v>
      </c>
      <c r="AZ86" s="69">
        <v>1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12</v>
      </c>
      <c r="BG86" s="69">
        <v>0</v>
      </c>
      <c r="BH86" s="69">
        <v>8</v>
      </c>
      <c r="BI86" s="69">
        <v>29</v>
      </c>
      <c r="BJ86" s="69">
        <v>29</v>
      </c>
    </row>
    <row r="87" spans="2:62" x14ac:dyDescent="0.25">
      <c r="B87" s="42"/>
      <c r="C87" s="42" t="s">
        <v>611</v>
      </c>
      <c r="D87" s="42">
        <v>5</v>
      </c>
      <c r="E87" s="69">
        <v>30</v>
      </c>
      <c r="F87" s="69">
        <v>0</v>
      </c>
      <c r="G87" s="73">
        <v>10</v>
      </c>
      <c r="H87" s="69">
        <v>104</v>
      </c>
      <c r="I87" s="69">
        <v>0</v>
      </c>
      <c r="J87" s="69">
        <v>5</v>
      </c>
      <c r="K87" s="69">
        <v>0</v>
      </c>
      <c r="L87" s="69">
        <v>0</v>
      </c>
      <c r="M87" s="73">
        <v>0</v>
      </c>
      <c r="N87" s="69">
        <v>4</v>
      </c>
      <c r="O87" s="69">
        <v>5</v>
      </c>
      <c r="P87" s="69">
        <v>0</v>
      </c>
      <c r="Q87" s="69">
        <v>5</v>
      </c>
      <c r="R87" s="86">
        <v>0</v>
      </c>
      <c r="S87" s="69">
        <v>8</v>
      </c>
      <c r="T87" s="73">
        <v>0</v>
      </c>
      <c r="U87" s="69">
        <v>0</v>
      </c>
      <c r="V87" s="69">
        <v>3</v>
      </c>
      <c r="W87" s="73">
        <v>42</v>
      </c>
      <c r="X87" s="69">
        <v>23</v>
      </c>
      <c r="Y87" s="69">
        <v>0</v>
      </c>
      <c r="Z87" s="69">
        <v>30</v>
      </c>
      <c r="AA87" s="69">
        <v>0</v>
      </c>
      <c r="AB87" s="69">
        <v>0</v>
      </c>
      <c r="AC87" s="69">
        <v>8</v>
      </c>
      <c r="AD87" s="69">
        <v>0</v>
      </c>
      <c r="AE87" s="69">
        <v>74</v>
      </c>
      <c r="AF87" s="73">
        <v>9</v>
      </c>
      <c r="AG87" s="69">
        <v>10</v>
      </c>
      <c r="AH87" s="69">
        <v>22</v>
      </c>
      <c r="AI87" s="69">
        <v>6</v>
      </c>
      <c r="AJ87" s="69">
        <v>5</v>
      </c>
      <c r="AK87" s="69">
        <v>0</v>
      </c>
      <c r="AL87" s="69">
        <v>8</v>
      </c>
      <c r="AM87" s="69">
        <v>1</v>
      </c>
      <c r="AN87" s="69">
        <v>1</v>
      </c>
      <c r="AO87" s="73">
        <v>0</v>
      </c>
      <c r="AP87" s="69">
        <v>0</v>
      </c>
      <c r="AQ87" s="69">
        <v>0</v>
      </c>
      <c r="AR87" s="69">
        <v>28</v>
      </c>
      <c r="AS87" s="69">
        <v>0</v>
      </c>
      <c r="AT87" s="69">
        <v>50</v>
      </c>
      <c r="AU87" s="69">
        <v>71</v>
      </c>
      <c r="AV87" s="69">
        <v>269</v>
      </c>
      <c r="AW87" s="69">
        <v>71</v>
      </c>
      <c r="AX87" s="69">
        <v>156</v>
      </c>
      <c r="AY87" s="69">
        <v>184</v>
      </c>
      <c r="AZ87" s="69">
        <v>53</v>
      </c>
      <c r="BA87" s="69">
        <v>14</v>
      </c>
      <c r="BB87" s="69">
        <v>8</v>
      </c>
      <c r="BC87" s="69">
        <v>0</v>
      </c>
      <c r="BD87" s="69">
        <v>41</v>
      </c>
      <c r="BE87" s="69">
        <v>126</v>
      </c>
      <c r="BF87" s="69">
        <v>51</v>
      </c>
      <c r="BG87" s="69">
        <v>0</v>
      </c>
      <c r="BH87" s="69">
        <v>247</v>
      </c>
      <c r="BI87" s="69">
        <v>78</v>
      </c>
      <c r="BJ87" s="69">
        <v>78</v>
      </c>
    </row>
    <row r="88" spans="2:62" x14ac:dyDescent="0.25">
      <c r="B88" s="42"/>
      <c r="C88" s="42" t="s">
        <v>612</v>
      </c>
      <c r="D88" s="42">
        <v>7.5</v>
      </c>
      <c r="E88" s="69">
        <v>52</v>
      </c>
      <c r="F88" s="69">
        <v>15</v>
      </c>
      <c r="G88" s="73">
        <v>41</v>
      </c>
      <c r="H88" s="69">
        <v>46</v>
      </c>
      <c r="I88" s="69">
        <v>47</v>
      </c>
      <c r="J88" s="69">
        <v>26</v>
      </c>
      <c r="K88" s="69">
        <v>18</v>
      </c>
      <c r="L88" s="69">
        <v>0</v>
      </c>
      <c r="M88" s="73">
        <v>10</v>
      </c>
      <c r="N88" s="69">
        <v>26</v>
      </c>
      <c r="O88" s="69">
        <v>26</v>
      </c>
      <c r="P88" s="69">
        <v>27</v>
      </c>
      <c r="Q88" s="69">
        <v>37</v>
      </c>
      <c r="R88" s="86">
        <v>14</v>
      </c>
      <c r="S88" s="69">
        <v>41</v>
      </c>
      <c r="T88" s="73">
        <v>20</v>
      </c>
      <c r="U88" s="69">
        <v>30</v>
      </c>
      <c r="V88" s="69">
        <v>33</v>
      </c>
      <c r="W88" s="73">
        <v>24</v>
      </c>
      <c r="X88" s="69">
        <v>60</v>
      </c>
      <c r="Y88" s="69">
        <v>44</v>
      </c>
      <c r="Z88" s="69">
        <v>0</v>
      </c>
      <c r="AA88" s="69">
        <v>24</v>
      </c>
      <c r="AB88" s="69">
        <v>23</v>
      </c>
      <c r="AC88" s="69">
        <v>56</v>
      </c>
      <c r="AD88" s="69">
        <v>33</v>
      </c>
      <c r="AE88" s="69">
        <v>35</v>
      </c>
      <c r="AF88" s="73">
        <v>94</v>
      </c>
      <c r="AG88" s="69">
        <v>90</v>
      </c>
      <c r="AH88" s="69">
        <v>36</v>
      </c>
      <c r="AI88" s="69">
        <v>5</v>
      </c>
      <c r="AJ88" s="69">
        <v>7</v>
      </c>
      <c r="AK88" s="69">
        <v>20</v>
      </c>
      <c r="AL88" s="69">
        <v>47</v>
      </c>
      <c r="AM88" s="69">
        <v>10</v>
      </c>
      <c r="AN88" s="69">
        <v>22</v>
      </c>
      <c r="AO88" s="73">
        <v>102</v>
      </c>
      <c r="AP88" s="69">
        <v>22</v>
      </c>
      <c r="AQ88" s="69">
        <v>7</v>
      </c>
      <c r="AR88" s="69">
        <v>36</v>
      </c>
      <c r="AS88" s="69">
        <v>216</v>
      </c>
      <c r="AT88" s="69">
        <v>230</v>
      </c>
      <c r="AU88" s="69">
        <v>554</v>
      </c>
      <c r="AV88" s="69">
        <v>418</v>
      </c>
      <c r="AW88" s="69">
        <v>94</v>
      </c>
      <c r="AX88" s="69">
        <v>425</v>
      </c>
      <c r="AY88" s="69">
        <v>287</v>
      </c>
      <c r="AZ88" s="69">
        <v>360</v>
      </c>
      <c r="BA88" s="69">
        <v>12</v>
      </c>
      <c r="BB88" s="69">
        <v>21</v>
      </c>
      <c r="BC88" s="69">
        <v>20</v>
      </c>
      <c r="BD88" s="69">
        <v>58</v>
      </c>
      <c r="BE88" s="69">
        <v>323</v>
      </c>
      <c r="BF88" s="69">
        <v>105</v>
      </c>
      <c r="BG88" s="69">
        <v>0</v>
      </c>
      <c r="BH88" s="69">
        <v>422</v>
      </c>
      <c r="BI88" s="69">
        <v>100</v>
      </c>
      <c r="BJ88" s="69">
        <v>150</v>
      </c>
    </row>
    <row r="89" spans="2:62" x14ac:dyDescent="0.25">
      <c r="B89" s="42"/>
      <c r="C89" s="42" t="s">
        <v>613</v>
      </c>
      <c r="D89" s="42">
        <v>10</v>
      </c>
      <c r="E89" s="69">
        <v>59</v>
      </c>
      <c r="F89" s="69">
        <v>95</v>
      </c>
      <c r="G89" s="73">
        <v>49</v>
      </c>
      <c r="H89" s="69">
        <v>0</v>
      </c>
      <c r="I89" s="69">
        <v>121</v>
      </c>
      <c r="J89" s="69">
        <v>153</v>
      </c>
      <c r="K89" s="69">
        <v>112</v>
      </c>
      <c r="L89" s="69">
        <v>150</v>
      </c>
      <c r="M89" s="73">
        <v>139</v>
      </c>
      <c r="N89" s="69">
        <v>127</v>
      </c>
      <c r="O89" s="69">
        <v>153</v>
      </c>
      <c r="P89" s="69">
        <v>83</v>
      </c>
      <c r="Q89" s="69">
        <v>68</v>
      </c>
      <c r="R89" s="86">
        <v>169</v>
      </c>
      <c r="S89" s="69">
        <v>13</v>
      </c>
      <c r="T89" s="73">
        <v>0</v>
      </c>
      <c r="U89" s="69">
        <v>50</v>
      </c>
      <c r="V89" s="69">
        <v>16</v>
      </c>
      <c r="W89" s="73">
        <v>121</v>
      </c>
      <c r="X89" s="69">
        <v>53</v>
      </c>
      <c r="Y89" s="69">
        <v>150</v>
      </c>
      <c r="Z89" s="69">
        <v>0</v>
      </c>
      <c r="AA89" s="69">
        <v>0</v>
      </c>
      <c r="AB89" s="69">
        <v>87</v>
      </c>
      <c r="AC89" s="69">
        <v>55</v>
      </c>
      <c r="AD89" s="69">
        <v>189</v>
      </c>
      <c r="AE89" s="69">
        <v>0</v>
      </c>
      <c r="AF89" s="73">
        <v>127</v>
      </c>
      <c r="AG89" s="69">
        <v>89</v>
      </c>
      <c r="AH89" s="69">
        <v>17</v>
      </c>
      <c r="AI89" s="69">
        <v>230</v>
      </c>
      <c r="AJ89" s="69">
        <v>38</v>
      </c>
      <c r="AK89" s="69">
        <v>100</v>
      </c>
      <c r="AL89" s="69">
        <v>120</v>
      </c>
      <c r="AM89" s="69">
        <v>39</v>
      </c>
      <c r="AN89" s="69">
        <v>96</v>
      </c>
      <c r="AO89" s="73">
        <v>209</v>
      </c>
      <c r="AP89" s="69">
        <v>261</v>
      </c>
      <c r="AQ89" s="69">
        <v>113</v>
      </c>
      <c r="AR89" s="69">
        <v>21</v>
      </c>
      <c r="AS89" s="69">
        <v>184</v>
      </c>
      <c r="AT89" s="69">
        <v>656</v>
      </c>
      <c r="AU89" s="69">
        <v>421</v>
      </c>
      <c r="AV89" s="69">
        <v>243</v>
      </c>
      <c r="AW89" s="69">
        <v>54</v>
      </c>
      <c r="AX89" s="69">
        <v>430</v>
      </c>
      <c r="AY89" s="69">
        <v>360</v>
      </c>
      <c r="AZ89" s="69">
        <v>402</v>
      </c>
      <c r="BA89" s="69">
        <v>5</v>
      </c>
      <c r="BB89" s="69">
        <v>1</v>
      </c>
      <c r="BC89" s="69">
        <v>15</v>
      </c>
      <c r="BD89" s="69">
        <v>50</v>
      </c>
      <c r="BE89" s="69">
        <v>303</v>
      </c>
      <c r="BF89" s="69">
        <v>144</v>
      </c>
      <c r="BG89" s="69">
        <v>229</v>
      </c>
      <c r="BH89" s="69">
        <v>681</v>
      </c>
      <c r="BI89" s="69">
        <v>199</v>
      </c>
      <c r="BJ89" s="69">
        <v>149</v>
      </c>
    </row>
    <row r="90" spans="2:62" ht="33" customHeight="1" x14ac:dyDescent="0.25">
      <c r="B90" s="52" t="s">
        <v>619</v>
      </c>
      <c r="C90" s="148" t="s">
        <v>620</v>
      </c>
      <c r="D90" s="148"/>
      <c r="E90" s="64"/>
      <c r="F90" s="89"/>
      <c r="G90" s="66"/>
      <c r="H90" s="64"/>
      <c r="I90" s="64"/>
      <c r="J90" s="64"/>
      <c r="K90" s="64"/>
      <c r="L90" s="77"/>
      <c r="M90" s="66"/>
      <c r="N90" s="66"/>
      <c r="O90" s="94"/>
      <c r="P90" s="64"/>
      <c r="Q90" s="64"/>
      <c r="R90" s="85"/>
      <c r="S90" s="77"/>
      <c r="T90" s="66"/>
      <c r="U90" s="64"/>
      <c r="V90" s="79"/>
      <c r="W90" s="66"/>
      <c r="X90" s="64"/>
      <c r="Y90" s="66"/>
      <c r="Z90" s="64"/>
      <c r="AA90" s="64"/>
      <c r="AB90" s="64"/>
      <c r="AC90" s="64"/>
      <c r="AD90" s="64"/>
      <c r="AE90" s="89"/>
      <c r="AF90" s="66"/>
      <c r="AG90" s="64"/>
      <c r="AH90" s="64"/>
      <c r="AI90" s="64"/>
      <c r="AJ90" s="64"/>
      <c r="AK90" s="64"/>
      <c r="AL90" s="64"/>
      <c r="AM90" s="64"/>
      <c r="AN90" s="64"/>
      <c r="AO90" s="66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75"/>
      <c r="BH90" s="64"/>
      <c r="BI90" s="79"/>
      <c r="BJ90" s="64"/>
    </row>
    <row r="91" spans="2:62" x14ac:dyDescent="0.25">
      <c r="B91" s="42"/>
      <c r="C91" s="42" t="s">
        <v>579</v>
      </c>
      <c r="D91" s="42">
        <v>0</v>
      </c>
      <c r="E91" s="69">
        <v>1</v>
      </c>
      <c r="F91" s="69">
        <v>0</v>
      </c>
      <c r="G91" s="73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73">
        <v>0</v>
      </c>
      <c r="N91" s="69">
        <v>0</v>
      </c>
      <c r="O91" s="69">
        <v>0</v>
      </c>
      <c r="P91" s="69">
        <v>0</v>
      </c>
      <c r="Q91" s="69">
        <v>0</v>
      </c>
      <c r="R91" s="86">
        <v>0</v>
      </c>
      <c r="S91" s="69">
        <v>0</v>
      </c>
      <c r="T91" s="73">
        <v>0</v>
      </c>
      <c r="U91" s="69">
        <v>0</v>
      </c>
      <c r="V91" s="69">
        <v>0</v>
      </c>
      <c r="W91" s="73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1</v>
      </c>
      <c r="AD91" s="69">
        <v>0</v>
      </c>
      <c r="AE91" s="69">
        <v>0</v>
      </c>
      <c r="AF91" s="73">
        <v>0</v>
      </c>
      <c r="AG91" s="69">
        <v>0</v>
      </c>
      <c r="AH91" s="69">
        <v>5</v>
      </c>
      <c r="AI91" s="69">
        <v>2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73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6</v>
      </c>
      <c r="AU91" s="69">
        <v>6</v>
      </c>
      <c r="AV91" s="69">
        <v>0</v>
      </c>
      <c r="AW91" s="69">
        <v>2</v>
      </c>
      <c r="AX91" s="69">
        <v>3</v>
      </c>
      <c r="AY91" s="69">
        <v>8</v>
      </c>
      <c r="AZ91" s="69">
        <v>4</v>
      </c>
      <c r="BA91" s="69">
        <v>0</v>
      </c>
      <c r="BB91" s="69">
        <v>1</v>
      </c>
      <c r="BC91" s="69">
        <v>0</v>
      </c>
      <c r="BD91" s="69">
        <v>0</v>
      </c>
      <c r="BE91" s="69">
        <v>0</v>
      </c>
      <c r="BF91" s="69">
        <v>15</v>
      </c>
      <c r="BG91" s="69">
        <v>0</v>
      </c>
      <c r="BH91" s="69">
        <v>24</v>
      </c>
      <c r="BI91" s="69">
        <v>17</v>
      </c>
      <c r="BJ91" s="69">
        <v>17</v>
      </c>
    </row>
    <row r="92" spans="2:62" x14ac:dyDescent="0.25">
      <c r="B92" s="42"/>
      <c r="C92" s="42" t="s">
        <v>611</v>
      </c>
      <c r="D92" s="42">
        <v>5</v>
      </c>
      <c r="E92" s="69">
        <v>16</v>
      </c>
      <c r="F92" s="69">
        <v>0</v>
      </c>
      <c r="G92" s="73">
        <v>0</v>
      </c>
      <c r="H92" s="69">
        <v>0</v>
      </c>
      <c r="I92" s="69">
        <v>0</v>
      </c>
      <c r="J92" s="69">
        <v>5</v>
      </c>
      <c r="K92" s="69">
        <v>0</v>
      </c>
      <c r="L92" s="69">
        <v>0</v>
      </c>
      <c r="M92" s="73">
        <v>0</v>
      </c>
      <c r="N92" s="69">
        <v>6</v>
      </c>
      <c r="O92" s="69">
        <v>5</v>
      </c>
      <c r="P92" s="69">
        <v>0</v>
      </c>
      <c r="Q92" s="69">
        <v>2</v>
      </c>
      <c r="R92" s="86">
        <v>0</v>
      </c>
      <c r="S92" s="69">
        <v>13</v>
      </c>
      <c r="T92" s="73">
        <v>0</v>
      </c>
      <c r="U92" s="69">
        <v>10</v>
      </c>
      <c r="V92" s="69">
        <v>0</v>
      </c>
      <c r="W92" s="73">
        <v>0</v>
      </c>
      <c r="X92" s="69">
        <v>15</v>
      </c>
      <c r="Y92" s="69">
        <v>0</v>
      </c>
      <c r="Z92" s="69">
        <v>0</v>
      </c>
      <c r="AA92" s="69">
        <v>0</v>
      </c>
      <c r="AB92" s="69">
        <v>0</v>
      </c>
      <c r="AC92" s="69">
        <v>8</v>
      </c>
      <c r="AD92" s="69">
        <v>0</v>
      </c>
      <c r="AE92" s="69">
        <v>21</v>
      </c>
      <c r="AF92" s="73">
        <v>9</v>
      </c>
      <c r="AG92" s="69">
        <v>10</v>
      </c>
      <c r="AH92" s="69">
        <v>18</v>
      </c>
      <c r="AI92" s="69">
        <v>4</v>
      </c>
      <c r="AJ92" s="69">
        <v>6</v>
      </c>
      <c r="AK92" s="69">
        <v>0</v>
      </c>
      <c r="AL92" s="69">
        <v>0</v>
      </c>
      <c r="AM92" s="69">
        <v>2</v>
      </c>
      <c r="AN92" s="69">
        <v>1</v>
      </c>
      <c r="AO92" s="73">
        <v>0</v>
      </c>
      <c r="AP92" s="69">
        <v>0</v>
      </c>
      <c r="AQ92" s="69">
        <v>0</v>
      </c>
      <c r="AR92" s="69">
        <v>0</v>
      </c>
      <c r="AS92" s="69">
        <v>0</v>
      </c>
      <c r="AT92" s="69">
        <v>29</v>
      </c>
      <c r="AU92" s="69">
        <v>72</v>
      </c>
      <c r="AV92" s="69">
        <v>64</v>
      </c>
      <c r="AW92" s="69">
        <v>37</v>
      </c>
      <c r="AX92" s="69">
        <v>50</v>
      </c>
      <c r="AY92" s="69">
        <v>161</v>
      </c>
      <c r="AZ92" s="69">
        <v>64</v>
      </c>
      <c r="BA92" s="69">
        <v>11</v>
      </c>
      <c r="BB92" s="69">
        <v>4</v>
      </c>
      <c r="BC92" s="69">
        <v>0</v>
      </c>
      <c r="BD92" s="69">
        <v>43</v>
      </c>
      <c r="BE92" s="69">
        <v>91</v>
      </c>
      <c r="BF92" s="69">
        <v>41</v>
      </c>
      <c r="BG92" s="69">
        <v>0</v>
      </c>
      <c r="BH92" s="69">
        <v>239</v>
      </c>
      <c r="BI92" s="69">
        <v>53</v>
      </c>
      <c r="BJ92" s="69">
        <v>53</v>
      </c>
    </row>
    <row r="93" spans="2:62" x14ac:dyDescent="0.25">
      <c r="B93" s="42"/>
      <c r="C93" s="42" t="s">
        <v>612</v>
      </c>
      <c r="D93" s="42">
        <v>7.5</v>
      </c>
      <c r="E93" s="69">
        <v>38</v>
      </c>
      <c r="F93" s="69">
        <v>0</v>
      </c>
      <c r="G93" s="73">
        <v>23</v>
      </c>
      <c r="H93" s="69">
        <v>111</v>
      </c>
      <c r="I93" s="69">
        <v>56</v>
      </c>
      <c r="J93" s="69">
        <v>43</v>
      </c>
      <c r="K93" s="69">
        <v>9</v>
      </c>
      <c r="L93" s="69">
        <v>0</v>
      </c>
      <c r="M93" s="73">
        <v>0</v>
      </c>
      <c r="N93" s="69">
        <v>20</v>
      </c>
      <c r="O93" s="69">
        <v>43</v>
      </c>
      <c r="P93" s="69">
        <v>5</v>
      </c>
      <c r="Q93" s="69">
        <v>27</v>
      </c>
      <c r="R93" s="86">
        <v>11</v>
      </c>
      <c r="S93" s="69">
        <v>28</v>
      </c>
      <c r="T93" s="73">
        <v>20</v>
      </c>
      <c r="U93" s="69">
        <v>30</v>
      </c>
      <c r="V93" s="69">
        <v>27</v>
      </c>
      <c r="W93" s="73">
        <v>48</v>
      </c>
      <c r="X93" s="69">
        <v>47</v>
      </c>
      <c r="Y93" s="69">
        <v>14</v>
      </c>
      <c r="Z93" s="69">
        <v>27</v>
      </c>
      <c r="AA93" s="69">
        <v>37</v>
      </c>
      <c r="AB93" s="69">
        <v>3</v>
      </c>
      <c r="AC93" s="69">
        <v>32</v>
      </c>
      <c r="AD93" s="69">
        <v>4</v>
      </c>
      <c r="AE93" s="69">
        <v>5</v>
      </c>
      <c r="AF93" s="73">
        <v>35</v>
      </c>
      <c r="AG93" s="69">
        <v>60</v>
      </c>
      <c r="AH93" s="69">
        <v>40</v>
      </c>
      <c r="AI93" s="69">
        <v>7</v>
      </c>
      <c r="AJ93" s="69">
        <v>5</v>
      </c>
      <c r="AK93" s="69">
        <v>0</v>
      </c>
      <c r="AL93" s="69">
        <v>64</v>
      </c>
      <c r="AM93" s="69">
        <v>2</v>
      </c>
      <c r="AN93" s="69">
        <v>8</v>
      </c>
      <c r="AO93" s="73">
        <v>5</v>
      </c>
      <c r="AP93" s="69">
        <v>3</v>
      </c>
      <c r="AQ93" s="69">
        <v>0</v>
      </c>
      <c r="AR93" s="69">
        <v>0</v>
      </c>
      <c r="AS93" s="69">
        <v>32</v>
      </c>
      <c r="AT93" s="69">
        <v>85</v>
      </c>
      <c r="AU93" s="69">
        <v>547</v>
      </c>
      <c r="AV93" s="69">
        <v>303</v>
      </c>
      <c r="AW93" s="69">
        <v>56</v>
      </c>
      <c r="AX93" s="69">
        <v>406</v>
      </c>
      <c r="AY93" s="69">
        <v>229</v>
      </c>
      <c r="AZ93" s="69">
        <v>253</v>
      </c>
      <c r="BA93" s="69">
        <v>17</v>
      </c>
      <c r="BB93" s="69">
        <v>17</v>
      </c>
      <c r="BC93" s="69">
        <v>15</v>
      </c>
      <c r="BD93" s="69">
        <v>70</v>
      </c>
      <c r="BE93" s="69">
        <v>283</v>
      </c>
      <c r="BF93" s="69">
        <v>117</v>
      </c>
      <c r="BG93" s="69">
        <v>0</v>
      </c>
      <c r="BH93" s="69">
        <v>462</v>
      </c>
      <c r="BI93" s="69">
        <v>118</v>
      </c>
      <c r="BJ93" s="69">
        <v>138</v>
      </c>
    </row>
    <row r="94" spans="2:62" x14ac:dyDescent="0.25">
      <c r="B94" s="42"/>
      <c r="C94" s="42" t="s">
        <v>613</v>
      </c>
      <c r="D94" s="42">
        <v>10</v>
      </c>
      <c r="E94" s="69">
        <v>89</v>
      </c>
      <c r="F94" s="69">
        <v>110</v>
      </c>
      <c r="G94" s="73">
        <v>77</v>
      </c>
      <c r="H94" s="69">
        <v>39</v>
      </c>
      <c r="I94" s="69">
        <v>112</v>
      </c>
      <c r="J94" s="69">
        <v>136</v>
      </c>
      <c r="K94" s="69">
        <v>121</v>
      </c>
      <c r="L94" s="69">
        <v>150</v>
      </c>
      <c r="M94" s="73">
        <v>149</v>
      </c>
      <c r="N94" s="69">
        <v>131</v>
      </c>
      <c r="O94" s="69">
        <v>136</v>
      </c>
      <c r="P94" s="69">
        <v>105</v>
      </c>
      <c r="Q94" s="69">
        <v>81</v>
      </c>
      <c r="R94" s="86">
        <v>172</v>
      </c>
      <c r="S94" s="69">
        <v>21</v>
      </c>
      <c r="T94" s="73">
        <v>0</v>
      </c>
      <c r="U94" s="69">
        <v>40</v>
      </c>
      <c r="V94" s="69">
        <v>28</v>
      </c>
      <c r="W94" s="73">
        <v>139</v>
      </c>
      <c r="X94" s="69">
        <v>75</v>
      </c>
      <c r="Y94" s="69">
        <v>180</v>
      </c>
      <c r="Z94" s="69">
        <v>3</v>
      </c>
      <c r="AA94" s="69">
        <v>12</v>
      </c>
      <c r="AB94" s="69">
        <v>107</v>
      </c>
      <c r="AC94" s="69">
        <v>79</v>
      </c>
      <c r="AD94" s="69">
        <v>218</v>
      </c>
      <c r="AE94" s="69">
        <v>83</v>
      </c>
      <c r="AF94" s="73">
        <v>186</v>
      </c>
      <c r="AG94" s="69">
        <v>119</v>
      </c>
      <c r="AH94" s="69">
        <v>17</v>
      </c>
      <c r="AI94" s="69">
        <v>230</v>
      </c>
      <c r="AJ94" s="69">
        <v>39</v>
      </c>
      <c r="AK94" s="69">
        <v>120</v>
      </c>
      <c r="AL94" s="69">
        <v>111</v>
      </c>
      <c r="AM94" s="69">
        <v>46</v>
      </c>
      <c r="AN94" s="69">
        <v>110</v>
      </c>
      <c r="AO94" s="73">
        <v>306</v>
      </c>
      <c r="AP94" s="69">
        <v>280</v>
      </c>
      <c r="AQ94" s="69">
        <v>120</v>
      </c>
      <c r="AR94" s="69">
        <v>100</v>
      </c>
      <c r="AS94" s="69">
        <v>368</v>
      </c>
      <c r="AT94" s="69">
        <v>823</v>
      </c>
      <c r="AU94" s="69">
        <v>423</v>
      </c>
      <c r="AV94" s="69">
        <v>584</v>
      </c>
      <c r="AW94" s="69">
        <v>138</v>
      </c>
      <c r="AX94" s="69">
        <v>580</v>
      </c>
      <c r="AY94" s="69">
        <v>455</v>
      </c>
      <c r="AZ94" s="69">
        <v>495</v>
      </c>
      <c r="BA94" s="69">
        <v>3</v>
      </c>
      <c r="BB94" s="69">
        <v>8</v>
      </c>
      <c r="BC94" s="69">
        <v>20</v>
      </c>
      <c r="BD94" s="69">
        <v>36</v>
      </c>
      <c r="BE94" s="69">
        <v>378</v>
      </c>
      <c r="BF94" s="69">
        <v>139</v>
      </c>
      <c r="BG94" s="69">
        <v>229</v>
      </c>
      <c r="BH94" s="69">
        <v>421</v>
      </c>
      <c r="BI94" s="69">
        <v>218</v>
      </c>
      <c r="BJ94" s="69">
        <v>198</v>
      </c>
    </row>
    <row r="95" spans="2:62" ht="34.5" customHeight="1" x14ac:dyDescent="0.25">
      <c r="B95" s="52" t="s">
        <v>621</v>
      </c>
      <c r="C95" s="148" t="s">
        <v>622</v>
      </c>
      <c r="D95" s="148"/>
      <c r="E95" s="64"/>
      <c r="F95" s="89"/>
      <c r="G95" s="66"/>
      <c r="H95" s="64"/>
      <c r="I95" s="64"/>
      <c r="J95" s="64"/>
      <c r="K95" s="64"/>
      <c r="L95" s="77"/>
      <c r="M95" s="66"/>
      <c r="N95" s="66"/>
      <c r="O95" s="94"/>
      <c r="P95" s="64"/>
      <c r="Q95" s="64"/>
      <c r="R95" s="85"/>
      <c r="S95" s="77"/>
      <c r="T95" s="66"/>
      <c r="U95" s="64"/>
      <c r="V95" s="79"/>
      <c r="W95" s="66"/>
      <c r="X95" s="64"/>
      <c r="Y95" s="66"/>
      <c r="Z95" s="64"/>
      <c r="AA95" s="64"/>
      <c r="AB95" s="64"/>
      <c r="AC95" s="64"/>
      <c r="AD95" s="64"/>
      <c r="AE95" s="89"/>
      <c r="AF95" s="66"/>
      <c r="AG95" s="64"/>
      <c r="AH95" s="64"/>
      <c r="AI95" s="64"/>
      <c r="AJ95" s="64"/>
      <c r="AK95" s="64"/>
      <c r="AL95" s="64"/>
      <c r="AM95" s="64"/>
      <c r="AN95" s="64"/>
      <c r="AO95" s="66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75"/>
      <c r="BH95" s="64"/>
      <c r="BI95" s="79"/>
      <c r="BJ95" s="64"/>
    </row>
    <row r="96" spans="2:62" x14ac:dyDescent="0.25">
      <c r="B96" s="42"/>
      <c r="C96" s="42" t="s">
        <v>579</v>
      </c>
      <c r="D96" s="42">
        <v>0</v>
      </c>
      <c r="E96" s="69">
        <v>1</v>
      </c>
      <c r="F96" s="69">
        <v>0</v>
      </c>
      <c r="G96" s="73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73">
        <v>0</v>
      </c>
      <c r="N96" s="69">
        <v>1</v>
      </c>
      <c r="O96" s="69">
        <v>0</v>
      </c>
      <c r="P96" s="69">
        <v>0</v>
      </c>
      <c r="Q96" s="69">
        <v>0</v>
      </c>
      <c r="R96" s="86">
        <v>0</v>
      </c>
      <c r="S96" s="69">
        <v>0</v>
      </c>
      <c r="T96" s="73">
        <v>0</v>
      </c>
      <c r="U96" s="69">
        <v>0</v>
      </c>
      <c r="V96" s="69">
        <v>0</v>
      </c>
      <c r="W96" s="73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2</v>
      </c>
      <c r="AD96" s="69">
        <v>0</v>
      </c>
      <c r="AE96" s="69">
        <v>0</v>
      </c>
      <c r="AF96" s="73">
        <v>0</v>
      </c>
      <c r="AG96" s="69">
        <v>0</v>
      </c>
      <c r="AH96" s="69">
        <v>7</v>
      </c>
      <c r="AI96" s="69">
        <v>1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73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2</v>
      </c>
      <c r="AU96" s="69">
        <v>5</v>
      </c>
      <c r="AV96" s="69">
        <v>0</v>
      </c>
      <c r="AW96" s="69">
        <v>0</v>
      </c>
      <c r="AX96" s="69">
        <v>5</v>
      </c>
      <c r="AY96" s="69">
        <v>12</v>
      </c>
      <c r="AZ96" s="69">
        <v>2</v>
      </c>
      <c r="BA96" s="69">
        <v>0</v>
      </c>
      <c r="BB96" s="69">
        <v>0</v>
      </c>
      <c r="BC96" s="69">
        <v>0</v>
      </c>
      <c r="BD96" s="69">
        <v>0</v>
      </c>
      <c r="BE96" s="69">
        <v>0</v>
      </c>
      <c r="BF96" s="69">
        <v>33</v>
      </c>
      <c r="BG96" s="69">
        <v>0</v>
      </c>
      <c r="BH96" s="69">
        <v>22</v>
      </c>
      <c r="BI96" s="69">
        <v>23</v>
      </c>
      <c r="BJ96" s="69">
        <v>23</v>
      </c>
    </row>
    <row r="97" spans="2:63" x14ac:dyDescent="0.25">
      <c r="B97" s="42"/>
      <c r="C97" s="42" t="s">
        <v>611</v>
      </c>
      <c r="D97" s="42">
        <v>5</v>
      </c>
      <c r="E97" s="69">
        <v>14</v>
      </c>
      <c r="F97" s="69">
        <v>0</v>
      </c>
      <c r="G97" s="73">
        <v>0</v>
      </c>
      <c r="H97" s="69">
        <v>97</v>
      </c>
      <c r="I97" s="69">
        <v>0</v>
      </c>
      <c r="J97" s="69">
        <v>2</v>
      </c>
      <c r="K97" s="69">
        <v>0</v>
      </c>
      <c r="L97" s="69">
        <v>0</v>
      </c>
      <c r="M97" s="73">
        <v>0</v>
      </c>
      <c r="N97" s="69">
        <v>7</v>
      </c>
      <c r="O97" s="69">
        <v>2</v>
      </c>
      <c r="P97" s="69">
        <v>0</v>
      </c>
      <c r="Q97" s="69">
        <v>3</v>
      </c>
      <c r="R97" s="86">
        <v>0</v>
      </c>
      <c r="S97" s="69">
        <v>28</v>
      </c>
      <c r="T97" s="73">
        <v>0</v>
      </c>
      <c r="U97" s="69">
        <v>5</v>
      </c>
      <c r="V97" s="69">
        <v>0</v>
      </c>
      <c r="W97" s="73">
        <v>0</v>
      </c>
      <c r="X97" s="69">
        <v>17</v>
      </c>
      <c r="Y97" s="69">
        <v>0</v>
      </c>
      <c r="Z97" s="69">
        <v>0</v>
      </c>
      <c r="AA97" s="69">
        <v>3</v>
      </c>
      <c r="AB97" s="69">
        <v>0</v>
      </c>
      <c r="AC97" s="69">
        <v>15</v>
      </c>
      <c r="AD97" s="69">
        <v>0</v>
      </c>
      <c r="AE97" s="69">
        <v>0</v>
      </c>
      <c r="AF97" s="73">
        <v>9</v>
      </c>
      <c r="AG97" s="69">
        <v>10</v>
      </c>
      <c r="AH97" s="69">
        <v>19</v>
      </c>
      <c r="AI97" s="69">
        <v>3</v>
      </c>
      <c r="AJ97" s="69">
        <v>5</v>
      </c>
      <c r="AK97" s="69">
        <v>0</v>
      </c>
      <c r="AL97" s="69">
        <v>0</v>
      </c>
      <c r="AM97" s="69">
        <v>2</v>
      </c>
      <c r="AN97" s="69">
        <v>2</v>
      </c>
      <c r="AO97" s="73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29</v>
      </c>
      <c r="AU97" s="69">
        <v>52</v>
      </c>
      <c r="AV97" s="69">
        <v>0</v>
      </c>
      <c r="AW97" s="69">
        <v>47</v>
      </c>
      <c r="AX97" s="69">
        <v>108</v>
      </c>
      <c r="AY97" s="69">
        <v>178</v>
      </c>
      <c r="AZ97" s="69">
        <v>76</v>
      </c>
      <c r="BA97" s="69">
        <v>5</v>
      </c>
      <c r="BB97" s="69">
        <v>0</v>
      </c>
      <c r="BC97" s="69">
        <v>0</v>
      </c>
      <c r="BD97" s="69">
        <v>33</v>
      </c>
      <c r="BE97" s="69">
        <v>78</v>
      </c>
      <c r="BF97" s="69">
        <v>44</v>
      </c>
      <c r="BG97" s="69">
        <v>0</v>
      </c>
      <c r="BH97" s="69">
        <v>272</v>
      </c>
      <c r="BI97" s="69">
        <v>40</v>
      </c>
      <c r="BJ97" s="69">
        <v>60</v>
      </c>
    </row>
    <row r="98" spans="2:63" x14ac:dyDescent="0.25">
      <c r="B98" s="42"/>
      <c r="C98" s="42" t="s">
        <v>612</v>
      </c>
      <c r="D98" s="42">
        <v>7.5</v>
      </c>
      <c r="E98" s="69">
        <v>49</v>
      </c>
      <c r="F98" s="69">
        <v>0</v>
      </c>
      <c r="G98" s="73">
        <v>32</v>
      </c>
      <c r="H98" s="69">
        <v>32</v>
      </c>
      <c r="I98" s="69">
        <v>0</v>
      </c>
      <c r="J98" s="69">
        <v>15</v>
      </c>
      <c r="K98" s="69">
        <v>7</v>
      </c>
      <c r="L98" s="69">
        <v>0</v>
      </c>
      <c r="M98" s="73">
        <v>0</v>
      </c>
      <c r="N98" s="69">
        <v>11</v>
      </c>
      <c r="O98" s="69">
        <v>15</v>
      </c>
      <c r="P98" s="69">
        <v>6</v>
      </c>
      <c r="Q98" s="69">
        <v>12</v>
      </c>
      <c r="R98" s="86">
        <v>0</v>
      </c>
      <c r="S98" s="69">
        <v>23</v>
      </c>
      <c r="T98" s="73">
        <v>0</v>
      </c>
      <c r="U98" s="69">
        <v>35</v>
      </c>
      <c r="V98" s="69">
        <v>17</v>
      </c>
      <c r="W98" s="73">
        <v>0</v>
      </c>
      <c r="X98" s="69">
        <v>46</v>
      </c>
      <c r="Y98" s="69">
        <v>41</v>
      </c>
      <c r="Z98" s="69">
        <v>27</v>
      </c>
      <c r="AA98" s="69">
        <v>34</v>
      </c>
      <c r="AB98" s="69">
        <v>5</v>
      </c>
      <c r="AC98" s="69">
        <v>30</v>
      </c>
      <c r="AD98" s="69">
        <v>6</v>
      </c>
      <c r="AE98" s="69">
        <v>37</v>
      </c>
      <c r="AF98" s="73">
        <v>35</v>
      </c>
      <c r="AG98" s="69">
        <v>45</v>
      </c>
      <c r="AH98" s="69">
        <v>27</v>
      </c>
      <c r="AI98" s="69">
        <v>17</v>
      </c>
      <c r="AJ98" s="69">
        <v>4</v>
      </c>
      <c r="AK98" s="69">
        <v>0</v>
      </c>
      <c r="AL98" s="69">
        <v>6</v>
      </c>
      <c r="AM98" s="69">
        <v>4</v>
      </c>
      <c r="AN98" s="69">
        <v>10</v>
      </c>
      <c r="AO98" s="73">
        <v>8</v>
      </c>
      <c r="AP98" s="69">
        <v>2</v>
      </c>
      <c r="AQ98" s="69">
        <v>0</v>
      </c>
      <c r="AR98" s="69">
        <v>0</v>
      </c>
      <c r="AS98" s="69">
        <v>0</v>
      </c>
      <c r="AT98" s="69">
        <v>77</v>
      </c>
      <c r="AU98" s="69">
        <v>420</v>
      </c>
      <c r="AV98" s="69">
        <v>135</v>
      </c>
      <c r="AW98" s="69">
        <v>75</v>
      </c>
      <c r="AX98" s="69">
        <v>374</v>
      </c>
      <c r="AY98" s="69">
        <v>235</v>
      </c>
      <c r="AZ98" s="69">
        <v>287</v>
      </c>
      <c r="BA98" s="69">
        <v>18</v>
      </c>
      <c r="BB98" s="69">
        <v>12</v>
      </c>
      <c r="BC98" s="69">
        <v>16</v>
      </c>
      <c r="BD98" s="69">
        <v>70</v>
      </c>
      <c r="BE98" s="69">
        <v>306</v>
      </c>
      <c r="BF98" s="69">
        <v>79</v>
      </c>
      <c r="BG98" s="69">
        <v>0</v>
      </c>
      <c r="BH98" s="69">
        <v>414</v>
      </c>
      <c r="BI98" s="69">
        <v>161</v>
      </c>
      <c r="BJ98" s="69">
        <v>141</v>
      </c>
    </row>
    <row r="99" spans="2:63" x14ac:dyDescent="0.25">
      <c r="B99" s="63"/>
      <c r="C99" s="63" t="s">
        <v>613</v>
      </c>
      <c r="D99" s="63">
        <v>10</v>
      </c>
      <c r="E99" s="69">
        <v>80</v>
      </c>
      <c r="F99" s="69">
        <v>110</v>
      </c>
      <c r="G99" s="73">
        <v>68</v>
      </c>
      <c r="H99" s="69">
        <v>21</v>
      </c>
      <c r="I99" s="69">
        <v>168</v>
      </c>
      <c r="J99" s="69">
        <v>167</v>
      </c>
      <c r="K99" s="69">
        <v>123</v>
      </c>
      <c r="L99" s="69">
        <v>150</v>
      </c>
      <c r="M99" s="73">
        <v>149</v>
      </c>
      <c r="N99" s="69">
        <v>138</v>
      </c>
      <c r="O99" s="69">
        <v>167</v>
      </c>
      <c r="P99" s="69">
        <v>104</v>
      </c>
      <c r="Q99" s="69">
        <v>95</v>
      </c>
      <c r="R99" s="86">
        <v>183</v>
      </c>
      <c r="S99" s="69">
        <v>11</v>
      </c>
      <c r="T99" s="73">
        <v>20</v>
      </c>
      <c r="U99" s="69">
        <v>40</v>
      </c>
      <c r="V99" s="69">
        <v>38</v>
      </c>
      <c r="W99" s="73">
        <v>187</v>
      </c>
      <c r="X99" s="69">
        <v>74</v>
      </c>
      <c r="Y99" s="69">
        <v>153</v>
      </c>
      <c r="Z99" s="69">
        <v>3</v>
      </c>
      <c r="AA99" s="69">
        <v>12</v>
      </c>
      <c r="AB99" s="69">
        <v>105</v>
      </c>
      <c r="AC99" s="69">
        <v>73</v>
      </c>
      <c r="AD99" s="69">
        <v>216</v>
      </c>
      <c r="AE99" s="69">
        <v>72</v>
      </c>
      <c r="AF99" s="73">
        <v>186</v>
      </c>
      <c r="AG99" s="69">
        <v>134</v>
      </c>
      <c r="AH99" s="69">
        <v>27</v>
      </c>
      <c r="AI99" s="69">
        <v>222</v>
      </c>
      <c r="AJ99" s="69">
        <v>41</v>
      </c>
      <c r="AK99" s="69">
        <v>120</v>
      </c>
      <c r="AL99" s="69">
        <v>169</v>
      </c>
      <c r="AM99" s="69">
        <v>44</v>
      </c>
      <c r="AN99" s="69">
        <v>107</v>
      </c>
      <c r="AO99" s="73">
        <v>311</v>
      </c>
      <c r="AP99" s="69">
        <v>281</v>
      </c>
      <c r="AQ99" s="69">
        <v>120</v>
      </c>
      <c r="AR99" s="69">
        <v>100</v>
      </c>
      <c r="AS99" s="69">
        <v>400</v>
      </c>
      <c r="AT99" s="69">
        <v>835</v>
      </c>
      <c r="AU99" s="69">
        <v>571</v>
      </c>
      <c r="AV99" s="69">
        <v>816</v>
      </c>
      <c r="AW99" s="69">
        <v>111</v>
      </c>
      <c r="AX99" s="69">
        <v>552</v>
      </c>
      <c r="AY99" s="69">
        <v>428</v>
      </c>
      <c r="AZ99" s="69">
        <v>451</v>
      </c>
      <c r="BA99" s="69">
        <v>8</v>
      </c>
      <c r="BB99" s="69">
        <v>18</v>
      </c>
      <c r="BC99" s="69">
        <v>19</v>
      </c>
      <c r="BD99" s="69">
        <v>46</v>
      </c>
      <c r="BE99" s="69">
        <v>368</v>
      </c>
      <c r="BF99" s="69">
        <v>156</v>
      </c>
      <c r="BG99" s="69">
        <v>229</v>
      </c>
      <c r="BH99" s="69">
        <v>752</v>
      </c>
      <c r="BI99" s="69">
        <v>182</v>
      </c>
      <c r="BJ99" s="69">
        <v>182</v>
      </c>
    </row>
    <row r="100" spans="2:63" x14ac:dyDescent="0.25">
      <c r="B100" s="45"/>
      <c r="C100" s="45"/>
      <c r="D100" s="45"/>
      <c r="E100" s="43"/>
    </row>
    <row r="101" spans="2:63" x14ac:dyDescent="0.25">
      <c r="B101" s="45"/>
      <c r="C101" s="45"/>
      <c r="D101" s="63" t="s">
        <v>624</v>
      </c>
      <c r="E101" s="74">
        <f>SUM(E96:E99)</f>
        <v>144</v>
      </c>
      <c r="F101" s="74">
        <f t="shared" ref="F101:BJ101" si="0">SUM(F96:F99)</f>
        <v>110</v>
      </c>
      <c r="G101" s="74">
        <f t="shared" si="0"/>
        <v>100</v>
      </c>
      <c r="H101" s="74">
        <f t="shared" si="0"/>
        <v>150</v>
      </c>
      <c r="I101" s="74">
        <f t="shared" si="0"/>
        <v>168</v>
      </c>
      <c r="J101" s="74">
        <f t="shared" si="0"/>
        <v>184</v>
      </c>
      <c r="K101" s="74">
        <f t="shared" si="0"/>
        <v>130</v>
      </c>
      <c r="L101" s="74">
        <f t="shared" si="0"/>
        <v>150</v>
      </c>
      <c r="M101" s="74">
        <f t="shared" si="0"/>
        <v>149</v>
      </c>
      <c r="N101" s="74">
        <f t="shared" si="0"/>
        <v>157</v>
      </c>
      <c r="O101" s="74">
        <f t="shared" si="0"/>
        <v>184</v>
      </c>
      <c r="P101" s="74">
        <f t="shared" si="0"/>
        <v>110</v>
      </c>
      <c r="Q101" s="74">
        <f t="shared" si="0"/>
        <v>110</v>
      </c>
      <c r="R101" s="74">
        <f t="shared" si="0"/>
        <v>183</v>
      </c>
      <c r="S101" s="74">
        <f t="shared" si="0"/>
        <v>62</v>
      </c>
      <c r="T101" s="74">
        <f t="shared" si="0"/>
        <v>20</v>
      </c>
      <c r="U101" s="74">
        <f t="shared" si="0"/>
        <v>80</v>
      </c>
      <c r="V101" s="74">
        <f t="shared" si="0"/>
        <v>55</v>
      </c>
      <c r="W101" s="74">
        <f t="shared" si="0"/>
        <v>187</v>
      </c>
      <c r="X101" s="74">
        <f t="shared" si="0"/>
        <v>137</v>
      </c>
      <c r="Y101" s="74">
        <f t="shared" si="0"/>
        <v>194</v>
      </c>
      <c r="Z101" s="74">
        <f t="shared" si="0"/>
        <v>30</v>
      </c>
      <c r="AA101" s="74">
        <f t="shared" si="0"/>
        <v>49</v>
      </c>
      <c r="AB101" s="74">
        <f t="shared" si="0"/>
        <v>110</v>
      </c>
      <c r="AC101" s="74">
        <f t="shared" si="0"/>
        <v>120</v>
      </c>
      <c r="AD101" s="74">
        <f t="shared" si="0"/>
        <v>222</v>
      </c>
      <c r="AE101" s="74">
        <f t="shared" si="0"/>
        <v>109</v>
      </c>
      <c r="AF101" s="74">
        <f t="shared" si="0"/>
        <v>230</v>
      </c>
      <c r="AG101" s="74">
        <f t="shared" si="0"/>
        <v>189</v>
      </c>
      <c r="AH101" s="74">
        <f t="shared" si="0"/>
        <v>80</v>
      </c>
      <c r="AI101" s="74">
        <f t="shared" si="0"/>
        <v>243</v>
      </c>
      <c r="AJ101" s="74">
        <f t="shared" si="0"/>
        <v>50</v>
      </c>
      <c r="AK101" s="74">
        <f t="shared" si="0"/>
        <v>120</v>
      </c>
      <c r="AL101" s="74">
        <f t="shared" si="0"/>
        <v>175</v>
      </c>
      <c r="AM101" s="74">
        <f t="shared" si="0"/>
        <v>50</v>
      </c>
      <c r="AN101" s="74">
        <f t="shared" si="0"/>
        <v>119</v>
      </c>
      <c r="AO101" s="74">
        <f t="shared" si="0"/>
        <v>319</v>
      </c>
      <c r="AP101" s="74">
        <f t="shared" si="0"/>
        <v>283</v>
      </c>
      <c r="AQ101" s="74">
        <f t="shared" si="0"/>
        <v>120</v>
      </c>
      <c r="AR101" s="74">
        <f t="shared" si="0"/>
        <v>100</v>
      </c>
      <c r="AS101" s="74">
        <f t="shared" si="0"/>
        <v>400</v>
      </c>
      <c r="AT101" s="74">
        <f t="shared" si="0"/>
        <v>943</v>
      </c>
      <c r="AU101" s="74">
        <f t="shared" si="0"/>
        <v>1048</v>
      </c>
      <c r="AV101" s="74">
        <f t="shared" si="0"/>
        <v>951</v>
      </c>
      <c r="AW101" s="74">
        <f t="shared" si="0"/>
        <v>233</v>
      </c>
      <c r="AX101" s="74">
        <f t="shared" si="0"/>
        <v>1039</v>
      </c>
      <c r="AY101" s="74">
        <f t="shared" si="0"/>
        <v>853</v>
      </c>
      <c r="AZ101" s="74">
        <f t="shared" si="0"/>
        <v>816</v>
      </c>
      <c r="BA101" s="74">
        <f t="shared" si="0"/>
        <v>31</v>
      </c>
      <c r="BB101" s="74">
        <f t="shared" si="0"/>
        <v>30</v>
      </c>
      <c r="BC101" s="74">
        <f t="shared" si="0"/>
        <v>35</v>
      </c>
      <c r="BD101" s="74">
        <f t="shared" si="0"/>
        <v>149</v>
      </c>
      <c r="BE101" s="74">
        <f t="shared" si="0"/>
        <v>752</v>
      </c>
      <c r="BF101" s="74">
        <f t="shared" si="0"/>
        <v>312</v>
      </c>
      <c r="BG101" s="74">
        <f>SUM(BG96:BG99)</f>
        <v>229</v>
      </c>
      <c r="BH101" s="74">
        <f t="shared" si="0"/>
        <v>1460</v>
      </c>
      <c r="BI101" s="74">
        <f>SUM(BI96:BI99)</f>
        <v>406</v>
      </c>
      <c r="BJ101" s="74">
        <f t="shared" si="0"/>
        <v>406</v>
      </c>
    </row>
    <row r="102" spans="2:63" x14ac:dyDescent="0.25">
      <c r="B102" s="62" t="s">
        <v>492</v>
      </c>
      <c r="C102" s="150" t="s">
        <v>574</v>
      </c>
      <c r="D102" s="150"/>
      <c r="E102" s="60" t="s">
        <v>428</v>
      </c>
      <c r="F102" s="49" t="s">
        <v>429</v>
      </c>
      <c r="G102" s="46" t="s">
        <v>430</v>
      </c>
      <c r="H102" s="46" t="s">
        <v>431</v>
      </c>
      <c r="I102" s="46" t="s">
        <v>432</v>
      </c>
      <c r="J102" s="46" t="s">
        <v>481</v>
      </c>
      <c r="K102" s="46" t="s">
        <v>433</v>
      </c>
      <c r="L102" s="46" t="s">
        <v>482</v>
      </c>
      <c r="M102" s="46" t="s">
        <v>434</v>
      </c>
      <c r="N102" s="46" t="s">
        <v>483</v>
      </c>
      <c r="O102" s="46" t="s">
        <v>450</v>
      </c>
      <c r="P102" s="46" t="s">
        <v>484</v>
      </c>
      <c r="Q102" s="46" t="s">
        <v>485</v>
      </c>
      <c r="R102" s="46" t="s">
        <v>435</v>
      </c>
      <c r="S102" s="46" t="s">
        <v>451</v>
      </c>
      <c r="T102" s="46" t="s">
        <v>436</v>
      </c>
      <c r="U102" s="46" t="s">
        <v>437</v>
      </c>
      <c r="V102" s="46" t="s">
        <v>438</v>
      </c>
      <c r="W102" s="46" t="s">
        <v>439</v>
      </c>
      <c r="X102" s="46" t="s">
        <v>440</v>
      </c>
      <c r="Y102" s="46" t="s">
        <v>441</v>
      </c>
      <c r="Z102" s="46" t="s">
        <v>442</v>
      </c>
      <c r="AA102" s="46" t="s">
        <v>443</v>
      </c>
      <c r="AB102" s="46" t="s">
        <v>444</v>
      </c>
      <c r="AC102" s="46" t="s">
        <v>445</v>
      </c>
      <c r="AD102" s="46" t="s">
        <v>446</v>
      </c>
      <c r="AE102" s="46" t="s">
        <v>447</v>
      </c>
      <c r="AF102" s="46" t="s">
        <v>448</v>
      </c>
      <c r="AG102" s="46" t="s">
        <v>452</v>
      </c>
      <c r="AH102" s="46" t="s">
        <v>453</v>
      </c>
      <c r="AI102" s="46" t="s">
        <v>458</v>
      </c>
      <c r="AJ102" s="46" t="s">
        <v>454</v>
      </c>
      <c r="AK102" s="46" t="s">
        <v>455</v>
      </c>
      <c r="AL102" s="46" t="s">
        <v>459</v>
      </c>
      <c r="AM102" s="46" t="s">
        <v>456</v>
      </c>
      <c r="AN102" s="46" t="s">
        <v>457</v>
      </c>
      <c r="AO102" s="46" t="s">
        <v>449</v>
      </c>
      <c r="AP102" s="46" t="s">
        <v>460</v>
      </c>
      <c r="AQ102" s="46" t="s">
        <v>461</v>
      </c>
      <c r="AR102" s="46" t="s">
        <v>462</v>
      </c>
      <c r="AS102" s="46" t="s">
        <v>463</v>
      </c>
      <c r="AT102" s="46" t="s">
        <v>464</v>
      </c>
      <c r="AU102" s="46" t="s">
        <v>465</v>
      </c>
      <c r="AV102" s="46" t="s">
        <v>466</v>
      </c>
      <c r="AW102" s="46" t="s">
        <v>470</v>
      </c>
      <c r="AX102" s="46" t="s">
        <v>467</v>
      </c>
      <c r="AY102" s="46" t="s">
        <v>468</v>
      </c>
      <c r="AZ102" s="46" t="s">
        <v>469</v>
      </c>
      <c r="BA102" s="46" t="s">
        <v>471</v>
      </c>
      <c r="BB102" s="46" t="s">
        <v>472</v>
      </c>
      <c r="BC102" s="46" t="s">
        <v>473</v>
      </c>
      <c r="BD102" s="46" t="s">
        <v>474</v>
      </c>
      <c r="BE102" s="46" t="s">
        <v>475</v>
      </c>
      <c r="BF102" s="46" t="s">
        <v>476</v>
      </c>
      <c r="BG102" s="46" t="s">
        <v>477</v>
      </c>
      <c r="BH102" s="46" t="s">
        <v>478</v>
      </c>
      <c r="BI102" s="54" t="s">
        <v>479</v>
      </c>
      <c r="BJ102" s="51" t="s">
        <v>480</v>
      </c>
    </row>
    <row r="103" spans="2:63" ht="21" customHeight="1" x14ac:dyDescent="0.25">
      <c r="B103" s="48" t="s">
        <v>577</v>
      </c>
      <c r="C103" s="142" t="s">
        <v>578</v>
      </c>
      <c r="D103" s="143"/>
      <c r="E103" s="61">
        <f>IF(SUM(E4:E8)=0,0,(E4*$D$4+E5*$D$5+E6*$D$6+E7*$D$7+E8*$D$8)/SUM(E4:E8))</f>
        <v>8.0034722222222214</v>
      </c>
      <c r="F103" s="44">
        <f t="shared" ref="F103:BH103" si="1">IF(SUM(F4:F8)=0,0,(F4*$D$4+F5*$D$5+F6*$D$6+F7*$D$7+F8*$D$8)/SUM(F4:F8))</f>
        <v>9.8863636363636367</v>
      </c>
      <c r="G103" s="44">
        <f t="shared" si="1"/>
        <v>7.1</v>
      </c>
      <c r="H103" s="44">
        <f t="shared" si="1"/>
        <v>6.2166666666666668</v>
      </c>
      <c r="I103" s="44">
        <f t="shared" si="1"/>
        <v>7.8422619047619051</v>
      </c>
      <c r="J103" s="44">
        <f t="shared" si="1"/>
        <v>8.2472826086956523</v>
      </c>
      <c r="K103" s="44">
        <f t="shared" si="1"/>
        <v>9.9423076923076916</v>
      </c>
      <c r="L103" s="44">
        <f t="shared" si="1"/>
        <v>9.1833333333333336</v>
      </c>
      <c r="M103" s="44">
        <f t="shared" si="1"/>
        <v>10</v>
      </c>
      <c r="N103" s="44">
        <f t="shared" si="1"/>
        <v>9.3471337579617835</v>
      </c>
      <c r="O103" s="44">
        <f t="shared" si="1"/>
        <v>8.2472826086956523</v>
      </c>
      <c r="P103" s="44">
        <f t="shared" si="1"/>
        <v>9.3863636363636367</v>
      </c>
      <c r="Q103" s="44">
        <f t="shared" si="1"/>
        <v>9.8409090909090917</v>
      </c>
      <c r="R103" s="44">
        <f t="shared" si="1"/>
        <v>9.2896174863387984</v>
      </c>
      <c r="S103" s="44">
        <f t="shared" si="1"/>
        <v>8.064516129032258</v>
      </c>
      <c r="T103" s="44">
        <f t="shared" si="1"/>
        <v>7.5</v>
      </c>
      <c r="U103" s="44">
        <f t="shared" si="1"/>
        <v>8.4375</v>
      </c>
      <c r="V103" s="44">
        <f t="shared" si="1"/>
        <v>7.7272727272727275</v>
      </c>
      <c r="W103" s="44">
        <f t="shared" si="1"/>
        <v>9.9064171122994651</v>
      </c>
      <c r="X103" s="44">
        <f t="shared" si="1"/>
        <v>8.2481751824817522</v>
      </c>
      <c r="Y103" s="44">
        <f t="shared" si="1"/>
        <v>8.6726804123711343</v>
      </c>
      <c r="Z103" s="44">
        <f t="shared" si="1"/>
        <v>7.5</v>
      </c>
      <c r="AA103" s="44">
        <f t="shared" si="1"/>
        <v>7.704081632653061</v>
      </c>
      <c r="AB103" s="44">
        <f t="shared" si="1"/>
        <v>9.3636363636363633</v>
      </c>
      <c r="AC103" s="44">
        <f t="shared" si="1"/>
        <v>8.625</v>
      </c>
      <c r="AD103" s="44">
        <f t="shared" si="1"/>
        <v>9.1779279279279287</v>
      </c>
      <c r="AE103" s="44">
        <f t="shared" si="1"/>
        <v>7.3623853211009171</v>
      </c>
      <c r="AF103" s="44">
        <f t="shared" si="1"/>
        <v>8.7173913043478262</v>
      </c>
      <c r="AG103" s="44">
        <f t="shared" si="1"/>
        <v>9.5238095238095237</v>
      </c>
      <c r="AH103" s="44">
        <f t="shared" si="1"/>
        <v>6.5625</v>
      </c>
      <c r="AI103" s="44">
        <f t="shared" si="1"/>
        <v>9.4444444444444446</v>
      </c>
      <c r="AJ103" s="44">
        <f t="shared" si="1"/>
        <v>9.25</v>
      </c>
      <c r="AK103" s="44">
        <f t="shared" si="1"/>
        <v>9.7916666666666661</v>
      </c>
      <c r="AL103" s="44">
        <f t="shared" si="1"/>
        <v>8.1142857142857139</v>
      </c>
      <c r="AM103" s="44">
        <f t="shared" si="1"/>
        <v>8.8000000000000007</v>
      </c>
      <c r="AN103" s="44">
        <f t="shared" si="1"/>
        <v>9.3277310924369754</v>
      </c>
      <c r="AO103" s="44">
        <f t="shared" si="1"/>
        <v>9.879421221864952</v>
      </c>
      <c r="AP103" s="44">
        <f t="shared" si="1"/>
        <v>9.6731448763250878</v>
      </c>
      <c r="AQ103" s="44">
        <f t="shared" si="1"/>
        <v>9.7916666666666661</v>
      </c>
      <c r="AR103" s="44">
        <f t="shared" si="1"/>
        <v>8.15</v>
      </c>
      <c r="AS103" s="44">
        <f t="shared" si="1"/>
        <v>10</v>
      </c>
      <c r="AT103" s="44">
        <f t="shared" si="1"/>
        <v>9.5121951219512191</v>
      </c>
      <c r="AU103" s="44">
        <f t="shared" si="1"/>
        <v>9.5610687022900755</v>
      </c>
      <c r="AV103" s="44">
        <f t="shared" si="1"/>
        <v>8.2229232386961097</v>
      </c>
      <c r="AW103" s="44">
        <f t="shared" si="1"/>
        <v>7.6931330472103001</v>
      </c>
      <c r="AX103" s="44">
        <f t="shared" si="1"/>
        <v>8.2747834456207894</v>
      </c>
      <c r="AY103" s="44">
        <f t="shared" si="1"/>
        <v>8.1682297772567409</v>
      </c>
      <c r="AZ103" s="44">
        <f t="shared" si="1"/>
        <v>8.2628676470588243</v>
      </c>
      <c r="BA103" s="44">
        <f t="shared" si="1"/>
        <v>6.4516129032258061</v>
      </c>
      <c r="BB103" s="44">
        <f t="shared" si="1"/>
        <v>8.6666666666666661</v>
      </c>
      <c r="BC103" s="44">
        <f t="shared" si="1"/>
        <v>8.2142857142857135</v>
      </c>
      <c r="BD103" s="44">
        <f t="shared" si="1"/>
        <v>7.9530201342281881</v>
      </c>
      <c r="BE103" s="44">
        <f t="shared" si="1"/>
        <v>8.59375</v>
      </c>
      <c r="BF103" s="44">
        <f t="shared" si="1"/>
        <v>7.708333333333333</v>
      </c>
      <c r="BG103" s="44">
        <f>IF(SUM(BG4:BG8)=0,0,(BG4*$D$4+BG5*$D$5+BG6*$D$6+BG7*$D$7+BG8*$D$8)/SUM(BG4:BG8))</f>
        <v>9.4541484716157207</v>
      </c>
      <c r="BH103" s="44">
        <f t="shared" si="1"/>
        <v>7.4570741758241761</v>
      </c>
      <c r="BI103" s="44">
        <f>IF(SUM(BI4:BI8)=0,0,(BI4*$D$4+BI5*$D$5+BI6*$D$6+BI7*$D$7+BI8*$D$8)/SUM(BI4:BI8))</f>
        <v>7.4261083743842367</v>
      </c>
      <c r="BJ103" s="44">
        <f>IF(SUM(BJ4:BJ8)=0,0,(BJ4*$D$4+BJ5*$D$5+BJ6*$D$6+BJ7*$D$7+BJ8*$D$8)/SUM(BJ4:BJ8))</f>
        <v>7.5492610837438425</v>
      </c>
      <c r="BK103" s="135">
        <f>AVERAGE(E103:BJ103)</f>
        <v>8.5692777724419891</v>
      </c>
    </row>
    <row r="104" spans="2:63" ht="21" customHeight="1" x14ac:dyDescent="0.25">
      <c r="B104" s="48" t="s">
        <v>584</v>
      </c>
      <c r="C104" s="142" t="s">
        <v>585</v>
      </c>
      <c r="D104" s="143"/>
      <c r="E104" s="61">
        <f>IF(SUM(E10:E14)=0,0,(E10*$D$10+E11*$D$11+E12*$D$12+E13*$D$13+E14*$D$14)/SUM(E10:E14))</f>
        <v>7.864583333333333</v>
      </c>
      <c r="F104" s="44">
        <f t="shared" ref="F104:BJ104" si="2">IF(SUM(F10:F14)=0,0,(F10*$D$10+F11*$D$11+F12*$D$12+F13*$D$13+F14*$D$14)/SUM(F10:F14))</f>
        <v>9.3863636363636367</v>
      </c>
      <c r="G104" s="44">
        <f t="shared" si="2"/>
        <v>8.875</v>
      </c>
      <c r="H104" s="44">
        <f t="shared" si="2"/>
        <v>9.8166666666666664</v>
      </c>
      <c r="I104" s="44">
        <f t="shared" si="2"/>
        <v>7.4553571428571432</v>
      </c>
      <c r="J104" s="44">
        <f t="shared" si="2"/>
        <v>8.0842391304347831</v>
      </c>
      <c r="K104" s="44">
        <f t="shared" si="2"/>
        <v>10</v>
      </c>
      <c r="L104" s="44">
        <f t="shared" si="2"/>
        <v>9.4666666666666668</v>
      </c>
      <c r="M104" s="44">
        <f t="shared" si="2"/>
        <v>10</v>
      </c>
      <c r="N104" s="44">
        <f t="shared" si="2"/>
        <v>9.1719745222929934</v>
      </c>
      <c r="O104" s="44">
        <f t="shared" si="2"/>
        <v>8.0842391304347831</v>
      </c>
      <c r="P104" s="44">
        <f t="shared" si="2"/>
        <v>9.5681818181818183</v>
      </c>
      <c r="Q104" s="44">
        <f t="shared" si="2"/>
        <v>10</v>
      </c>
      <c r="R104" s="44">
        <f t="shared" si="2"/>
        <v>9.7131147540983598</v>
      </c>
      <c r="S104" s="44">
        <f t="shared" si="2"/>
        <v>8.629032258064516</v>
      </c>
      <c r="T104" s="44">
        <f t="shared" si="2"/>
        <v>7.5</v>
      </c>
      <c r="U104" s="44">
        <f t="shared" si="2"/>
        <v>9.0625</v>
      </c>
      <c r="V104" s="44">
        <f t="shared" si="2"/>
        <v>7.5</v>
      </c>
      <c r="W104" s="44">
        <f t="shared" si="2"/>
        <v>10</v>
      </c>
      <c r="X104" s="44">
        <f t="shared" si="2"/>
        <v>8.1934306569343072</v>
      </c>
      <c r="Y104" s="44">
        <f t="shared" si="2"/>
        <v>8.3634020618556697</v>
      </c>
      <c r="Z104" s="44">
        <f t="shared" si="2"/>
        <v>10</v>
      </c>
      <c r="AA104" s="44">
        <f t="shared" si="2"/>
        <v>9.4897959183673475</v>
      </c>
      <c r="AB104" s="44">
        <f t="shared" si="2"/>
        <v>9.545454545454545</v>
      </c>
      <c r="AC104" s="44">
        <f t="shared" si="2"/>
        <v>8.9583333333333339</v>
      </c>
      <c r="AD104" s="44">
        <f t="shared" si="2"/>
        <v>9.718468468468469</v>
      </c>
      <c r="AE104" s="44">
        <f t="shared" si="2"/>
        <v>8.6926605504587151</v>
      </c>
      <c r="AF104" s="44">
        <f t="shared" si="2"/>
        <v>8.9673913043478262</v>
      </c>
      <c r="AG104" s="44">
        <f t="shared" si="2"/>
        <v>9.2592592592592595</v>
      </c>
      <c r="AH104" s="44">
        <f t="shared" si="2"/>
        <v>8.5625</v>
      </c>
      <c r="AI104" s="44">
        <f t="shared" si="2"/>
        <v>9.4855967078189298</v>
      </c>
      <c r="AJ104" s="44">
        <f t="shared" si="2"/>
        <v>9.25</v>
      </c>
      <c r="AK104" s="44">
        <f t="shared" si="2"/>
        <v>9.7916666666666661</v>
      </c>
      <c r="AL104" s="44">
        <f t="shared" si="2"/>
        <v>10</v>
      </c>
      <c r="AM104" s="44">
        <f t="shared" si="2"/>
        <v>8.35</v>
      </c>
      <c r="AN104" s="44">
        <f t="shared" si="2"/>
        <v>9.0756302521008401</v>
      </c>
      <c r="AO104" s="44">
        <f t="shared" si="2"/>
        <v>9.1961414790996781</v>
      </c>
      <c r="AP104" s="44">
        <f t="shared" si="2"/>
        <v>9.8851590106007059</v>
      </c>
      <c r="AQ104" s="44">
        <f t="shared" si="2"/>
        <v>9.8333333333333339</v>
      </c>
      <c r="AR104" s="44">
        <f t="shared" si="2"/>
        <v>9.0749999999999993</v>
      </c>
      <c r="AS104" s="44">
        <f t="shared" si="2"/>
        <v>10</v>
      </c>
      <c r="AT104" s="44">
        <f t="shared" si="2"/>
        <v>9.6633085896076345</v>
      </c>
      <c r="AU104" s="44">
        <f t="shared" si="2"/>
        <v>9.6999999999999993</v>
      </c>
      <c r="AV104" s="44">
        <f t="shared" si="2"/>
        <v>9.4348054679284967</v>
      </c>
      <c r="AW104" s="44">
        <f t="shared" si="2"/>
        <v>7.5321888412017168</v>
      </c>
      <c r="AX104" s="44">
        <f t="shared" si="2"/>
        <v>8.1833493743984604</v>
      </c>
      <c r="AY104" s="44">
        <f t="shared" si="2"/>
        <v>8.0832356389214546</v>
      </c>
      <c r="AZ104" s="44">
        <f t="shared" si="2"/>
        <v>8.0759803921568629</v>
      </c>
      <c r="BA104" s="44">
        <f t="shared" si="2"/>
        <v>8.7096774193548381</v>
      </c>
      <c r="BB104" s="44">
        <f t="shared" si="2"/>
        <v>9.3333333333333339</v>
      </c>
      <c r="BC104" s="44">
        <f t="shared" si="2"/>
        <v>8.7857142857142865</v>
      </c>
      <c r="BD104" s="44">
        <f t="shared" si="2"/>
        <v>9.9832214765100673</v>
      </c>
      <c r="BE104" s="44">
        <f t="shared" si="2"/>
        <v>8.7632978723404253</v>
      </c>
      <c r="BF104" s="44">
        <f t="shared" si="2"/>
        <v>7.6762820512820511</v>
      </c>
      <c r="BG104" s="44">
        <f>IF(SUM(BG10:BG14)=0,0,(BG10*$D$10+BG11*$D$11+BG12*$D$12+BG13*$D$13+BG14*$D$14)/SUM(BG10:BG14))</f>
        <v>9.4759825327510914</v>
      </c>
      <c r="BH104" s="44">
        <f t="shared" si="2"/>
        <v>8.1764374295377671</v>
      </c>
      <c r="BI104" s="44">
        <f>IF(SUM(BI10:BI14)=0,0,(BI10*$D$10+BI11*$D$11+BI12*$D$12+BI13*$D$13+BI14*$D$14)/SUM(BI10:BI14))</f>
        <v>7.5307881773399012</v>
      </c>
      <c r="BJ104" s="44">
        <f t="shared" si="2"/>
        <v>7.5307881773399012</v>
      </c>
      <c r="BK104" s="135">
        <f t="shared" ref="BK104:BK118" si="3">AVERAGE(E104:BJ104)</f>
        <v>8.9743023046071144</v>
      </c>
    </row>
    <row r="105" spans="2:63" ht="60" customHeight="1" x14ac:dyDescent="0.25">
      <c r="B105" s="48" t="s">
        <v>586</v>
      </c>
      <c r="C105" s="146" t="s">
        <v>587</v>
      </c>
      <c r="D105" s="147"/>
      <c r="E105" s="61">
        <f>IF(SUM(E16:E20)=0,0,(E16*$D$16+E17*$D$17+E18*$D$18+E19*$D$19+E20*$D$20)/SUM(E16:E20))</f>
        <v>7.8993055555555554</v>
      </c>
      <c r="F105" s="44">
        <f t="shared" ref="F105:BJ105" si="4">IF(SUM(F16:F20)=0,0,(F16*$D$16+F17*$D$17+F18*$D$18+F19*$D$19+F20*$D$20)/SUM(F16:F20))</f>
        <v>9.75</v>
      </c>
      <c r="G105" s="44">
        <f t="shared" si="4"/>
        <v>9.3000000000000007</v>
      </c>
      <c r="H105" s="44">
        <f t="shared" si="4"/>
        <v>3.6666666666666665</v>
      </c>
      <c r="I105" s="44">
        <f t="shared" si="4"/>
        <v>6.875</v>
      </c>
      <c r="J105" s="44">
        <f t="shared" si="4"/>
        <v>8.0298913043478262</v>
      </c>
      <c r="K105" s="44">
        <f t="shared" si="4"/>
        <v>9.9615384615384617</v>
      </c>
      <c r="L105" s="44">
        <f t="shared" si="4"/>
        <v>8.7833333333333332</v>
      </c>
      <c r="M105" s="44">
        <f t="shared" si="4"/>
        <v>9.5805369127516773</v>
      </c>
      <c r="N105" s="44">
        <f t="shared" si="4"/>
        <v>8.8057324840764331</v>
      </c>
      <c r="O105" s="44">
        <f t="shared" si="4"/>
        <v>8.0298913043478262</v>
      </c>
      <c r="P105" s="44">
        <f t="shared" si="4"/>
        <v>9</v>
      </c>
      <c r="Q105" s="44">
        <f t="shared" si="4"/>
        <v>10</v>
      </c>
      <c r="R105" s="44">
        <f t="shared" si="4"/>
        <v>9.0163934426229506</v>
      </c>
      <c r="S105" s="44">
        <f t="shared" si="4"/>
        <v>8.9112903225806459</v>
      </c>
      <c r="T105" s="44">
        <f t="shared" si="4"/>
        <v>7.5</v>
      </c>
      <c r="U105" s="44">
        <f t="shared" si="4"/>
        <v>8.2142857142857135</v>
      </c>
      <c r="V105" s="44">
        <f t="shared" si="4"/>
        <v>7.6818181818181817</v>
      </c>
      <c r="W105" s="44">
        <f t="shared" si="4"/>
        <v>9.9465240641711237</v>
      </c>
      <c r="X105" s="44">
        <f t="shared" si="4"/>
        <v>7.4635036496350367</v>
      </c>
      <c r="Y105" s="44">
        <f t="shared" si="4"/>
        <v>8.466494845360824</v>
      </c>
      <c r="Z105" s="44">
        <f t="shared" si="4"/>
        <v>10</v>
      </c>
      <c r="AA105" s="44">
        <f t="shared" si="4"/>
        <v>7.8061224489795915</v>
      </c>
      <c r="AB105" s="44">
        <f t="shared" si="4"/>
        <v>9.045454545454545</v>
      </c>
      <c r="AC105" s="44">
        <f t="shared" si="4"/>
        <v>8.5416666666666661</v>
      </c>
      <c r="AD105" s="44">
        <f t="shared" si="4"/>
        <v>9.2004504504504503</v>
      </c>
      <c r="AE105" s="44">
        <f t="shared" si="4"/>
        <v>7.5917431192660549</v>
      </c>
      <c r="AF105" s="44">
        <f t="shared" si="4"/>
        <v>8.5108695652173907</v>
      </c>
      <c r="AG105" s="44">
        <f t="shared" si="4"/>
        <v>9.5502645502645507</v>
      </c>
      <c r="AH105" s="44">
        <f t="shared" si="4"/>
        <v>4.9375</v>
      </c>
      <c r="AI105" s="44">
        <f t="shared" si="4"/>
        <v>9.3518518518518512</v>
      </c>
      <c r="AJ105" s="44">
        <f t="shared" si="4"/>
        <v>8.65</v>
      </c>
      <c r="AK105" s="44">
        <f t="shared" si="4"/>
        <v>10</v>
      </c>
      <c r="AL105" s="44">
        <f t="shared" si="4"/>
        <v>7.8142857142857141</v>
      </c>
      <c r="AM105" s="44">
        <f t="shared" si="4"/>
        <v>8.15</v>
      </c>
      <c r="AN105" s="44">
        <f t="shared" si="4"/>
        <v>8.844537815126051</v>
      </c>
      <c r="AO105" s="44">
        <f t="shared" si="4"/>
        <v>9.9035369774919619</v>
      </c>
      <c r="AP105" s="44">
        <f t="shared" si="4"/>
        <v>9.1166077738515909</v>
      </c>
      <c r="AQ105" s="44">
        <f t="shared" si="4"/>
        <v>9.3541666666666661</v>
      </c>
      <c r="AR105" s="44">
        <f t="shared" si="4"/>
        <v>8.6750000000000007</v>
      </c>
      <c r="AS105" s="44">
        <f t="shared" si="4"/>
        <v>10</v>
      </c>
      <c r="AT105" s="44">
        <f t="shared" si="4"/>
        <v>9.1410392364793207</v>
      </c>
      <c r="AU105" s="44">
        <f t="shared" si="4"/>
        <v>9.0601145038167932</v>
      </c>
      <c r="AV105" s="44">
        <f t="shared" si="4"/>
        <v>8.0494216614090437</v>
      </c>
      <c r="AW105" s="44">
        <f t="shared" si="4"/>
        <v>6.8454935622317601</v>
      </c>
      <c r="AX105" s="44">
        <f t="shared" si="4"/>
        <v>8.2723772858517801</v>
      </c>
      <c r="AY105" s="44">
        <f t="shared" si="4"/>
        <v>7.7842907385697542</v>
      </c>
      <c r="AZ105" s="44">
        <f t="shared" si="4"/>
        <v>7.3805147058823533</v>
      </c>
      <c r="BA105" s="44">
        <f t="shared" si="4"/>
        <v>7.661290322580645</v>
      </c>
      <c r="BB105" s="44">
        <f t="shared" si="4"/>
        <v>9</v>
      </c>
      <c r="BC105" s="44">
        <f t="shared" si="4"/>
        <v>9.6428571428571423</v>
      </c>
      <c r="BD105" s="44">
        <f t="shared" si="4"/>
        <v>7.651006711409396</v>
      </c>
      <c r="BE105" s="44">
        <f t="shared" si="4"/>
        <v>9.2420212765957448</v>
      </c>
      <c r="BF105" s="44">
        <f t="shared" si="4"/>
        <v>7.7564102564102564</v>
      </c>
      <c r="BG105" s="44">
        <f>IF(SUM(BG16:BG20)=0,0,(BG16*$D$16+BG17*$D$17+BG18*$D$18+BG19*$D$19+BG20*$D$20)/SUM(BG16:BG20))</f>
        <v>9.9781659388646293</v>
      </c>
      <c r="BH105" s="44">
        <f t="shared" si="4"/>
        <v>7.6217583807716638</v>
      </c>
      <c r="BI105" s="44">
        <f>IF(SUM(BI16:BI20)=0,0,(BI16*$D$16+BI17*$D$17+BI18*$D$18+BI19*$D$19+BI20*$D$20)/SUM(BI16:BI20))</f>
        <v>7.1859605911330053</v>
      </c>
      <c r="BJ105" s="44">
        <f t="shared" si="4"/>
        <v>7.1859605911330053</v>
      </c>
      <c r="BK105" s="135">
        <f t="shared" si="3"/>
        <v>8.4721542637010643</v>
      </c>
    </row>
    <row r="106" spans="2:63" ht="27.75" customHeight="1" x14ac:dyDescent="0.25">
      <c r="B106" s="48" t="s">
        <v>588</v>
      </c>
      <c r="C106" s="142" t="s">
        <v>589</v>
      </c>
      <c r="D106" s="143"/>
      <c r="E106" s="61">
        <f>IF(SUM(E22:E26)=0,0,(E22*$D$22+E23*$D$23+E24*$D$24+E25*$D$25+E26*$D$26)/SUM(E22:E26))</f>
        <v>7.8298611111111107</v>
      </c>
      <c r="F106" s="44">
        <f t="shared" ref="F106:BJ106" si="5">IF(SUM(F22:F26)=0,0,(F22*$D$22+F23*$D$23+F24*$D$24+F25*$D$25+F26*$D$26)/SUM(F22:F26))</f>
        <v>9.75</v>
      </c>
      <c r="G106" s="44">
        <f t="shared" si="5"/>
        <v>6.25</v>
      </c>
      <c r="H106" s="44">
        <f t="shared" si="5"/>
        <v>2.8</v>
      </c>
      <c r="I106" s="44">
        <f t="shared" si="5"/>
        <v>7.291666666666667</v>
      </c>
      <c r="J106" s="44">
        <f t="shared" si="5"/>
        <v>8.1657608695652169</v>
      </c>
      <c r="K106" s="44">
        <f t="shared" si="5"/>
        <v>9.9423076923076916</v>
      </c>
      <c r="L106" s="44">
        <f t="shared" si="5"/>
        <v>8.9166666666666661</v>
      </c>
      <c r="M106" s="44">
        <f t="shared" si="5"/>
        <v>9.8154362416107386</v>
      </c>
      <c r="N106" s="44">
        <f t="shared" si="5"/>
        <v>9.0445859872611472</v>
      </c>
      <c r="O106" s="44">
        <f t="shared" si="5"/>
        <v>8.1657608695652169</v>
      </c>
      <c r="P106" s="44">
        <f t="shared" si="5"/>
        <v>9.0227272727272734</v>
      </c>
      <c r="Q106" s="44">
        <f t="shared" si="5"/>
        <v>9.7727272727272734</v>
      </c>
      <c r="R106" s="44">
        <f t="shared" si="5"/>
        <v>9.7404371584699447</v>
      </c>
      <c r="S106" s="44">
        <f t="shared" si="5"/>
        <v>6.895161290322581</v>
      </c>
      <c r="T106" s="44">
        <f t="shared" si="5"/>
        <v>5</v>
      </c>
      <c r="U106" s="44">
        <f t="shared" si="5"/>
        <v>8.28125</v>
      </c>
      <c r="V106" s="44">
        <f t="shared" si="5"/>
        <v>8</v>
      </c>
      <c r="W106" s="44">
        <f t="shared" si="5"/>
        <v>10</v>
      </c>
      <c r="X106" s="44">
        <f t="shared" si="5"/>
        <v>7.4635036496350367</v>
      </c>
      <c r="Y106" s="44">
        <f t="shared" si="5"/>
        <v>8.6340206185567006</v>
      </c>
      <c r="Z106" s="44">
        <f t="shared" si="5"/>
        <v>10</v>
      </c>
      <c r="AA106" s="44">
        <f t="shared" si="5"/>
        <v>7.3979591836734695</v>
      </c>
      <c r="AB106" s="44">
        <f t="shared" si="5"/>
        <v>9.045454545454545</v>
      </c>
      <c r="AC106" s="44">
        <f t="shared" si="5"/>
        <v>8.3958333333333339</v>
      </c>
      <c r="AD106" s="44">
        <f t="shared" si="5"/>
        <v>9.1875</v>
      </c>
      <c r="AE106" s="44">
        <f t="shared" si="5"/>
        <v>9.9082568807339442</v>
      </c>
      <c r="AF106" s="44">
        <f t="shared" si="5"/>
        <v>8.4347826086956523</v>
      </c>
      <c r="AG106" s="44">
        <f t="shared" si="5"/>
        <v>9.5899470899470902</v>
      </c>
      <c r="AH106" s="44">
        <f t="shared" si="5"/>
        <v>5.03125</v>
      </c>
      <c r="AI106" s="44">
        <f t="shared" si="5"/>
        <v>9.1049382716049383</v>
      </c>
      <c r="AJ106" s="44">
        <f t="shared" si="5"/>
        <v>8.85</v>
      </c>
      <c r="AK106" s="44">
        <f t="shared" si="5"/>
        <v>10</v>
      </c>
      <c r="AL106" s="44">
        <f t="shared" si="5"/>
        <v>9.7857142857142865</v>
      </c>
      <c r="AM106" s="44">
        <f t="shared" si="5"/>
        <v>8.85</v>
      </c>
      <c r="AN106" s="44">
        <f t="shared" si="5"/>
        <v>8.8865546218487399</v>
      </c>
      <c r="AO106" s="44">
        <f t="shared" si="5"/>
        <v>9.6382636655948559</v>
      </c>
      <c r="AP106" s="44">
        <f t="shared" si="5"/>
        <v>9.4522968197879855</v>
      </c>
      <c r="AQ106" s="44">
        <f t="shared" si="5"/>
        <v>8.9583333333333339</v>
      </c>
      <c r="AR106" s="44">
        <f t="shared" si="5"/>
        <v>8.6750000000000007</v>
      </c>
      <c r="AS106" s="44">
        <f t="shared" si="5"/>
        <v>9.6</v>
      </c>
      <c r="AT106" s="44">
        <f t="shared" si="5"/>
        <v>9.4538706256627787</v>
      </c>
      <c r="AU106" s="44">
        <f t="shared" si="5"/>
        <v>8.8120229007633579</v>
      </c>
      <c r="AV106" s="44">
        <f t="shared" si="5"/>
        <v>7.8101997896950577</v>
      </c>
      <c r="AW106" s="44">
        <f t="shared" si="5"/>
        <v>7.1995708154506435</v>
      </c>
      <c r="AX106" s="44">
        <f t="shared" si="5"/>
        <v>8.20019249278152</v>
      </c>
      <c r="AY106" s="44">
        <f t="shared" si="5"/>
        <v>7.5762016412661195</v>
      </c>
      <c r="AZ106" s="44">
        <f t="shared" si="5"/>
        <v>7.7849264705882355</v>
      </c>
      <c r="BA106" s="44">
        <f t="shared" si="5"/>
        <v>7.338709677419355</v>
      </c>
      <c r="BB106" s="44">
        <f t="shared" si="5"/>
        <v>7.833333333333333</v>
      </c>
      <c r="BC106" s="44">
        <f t="shared" si="5"/>
        <v>8.7142857142857135</v>
      </c>
      <c r="BD106" s="44">
        <f t="shared" si="5"/>
        <v>8.5067114093959724</v>
      </c>
      <c r="BE106" s="44">
        <f t="shared" si="5"/>
        <v>8.0618351063829792</v>
      </c>
      <c r="BF106" s="44">
        <f t="shared" si="5"/>
        <v>6.7147435897435894</v>
      </c>
      <c r="BG106" s="44">
        <f>IF(SUM(BG22:BG26)=0,0,(BG22*$D$22+BG23*$D$23+BG24*$D$24+BG25*$D$25+BG26*$D$26)/SUM(BG22:BG26))</f>
        <v>9.9563318777292569</v>
      </c>
      <c r="BH106" s="44">
        <f t="shared" si="5"/>
        <v>7.2233280254777066</v>
      </c>
      <c r="BI106" s="44">
        <f>IF(SUM(BI22:BI26)=0,0,(BI22*$D$22+BI23*$D$23+BI24*$D$24+BI25*$D$25+BI26*$D$26)/SUM(BI22:BI26))</f>
        <v>7.0135467980295569</v>
      </c>
      <c r="BJ106" s="44">
        <f t="shared" si="5"/>
        <v>7.0135467980295569</v>
      </c>
      <c r="BK106" s="135">
        <f t="shared" si="3"/>
        <v>8.3584019840163837</v>
      </c>
    </row>
    <row r="107" spans="2:63" ht="27" customHeight="1" x14ac:dyDescent="0.25">
      <c r="B107" s="48" t="s">
        <v>592</v>
      </c>
      <c r="C107" s="142" t="s">
        <v>593</v>
      </c>
      <c r="D107" s="143"/>
      <c r="E107" s="61">
        <f>IF(SUM(E29:E33)=0,0,(E29*$D$29+E30*$D$30+E31*$D$31+E32*$D$32+E33*$D$33)/SUM(E29:E33))</f>
        <v>7.3784722222222223</v>
      </c>
      <c r="F107" s="44">
        <f t="shared" ref="F107:BJ107" si="6">IF(SUM(F29:F33)=0,0,(F29*$D$29+F30*$D$30+F31*$D$31+F32*$D$32+F33*$D$33)/SUM(F29:F33))</f>
        <v>8.6590909090909083</v>
      </c>
      <c r="G107" s="44">
        <f t="shared" si="6"/>
        <v>7.9347826086956523</v>
      </c>
      <c r="H107" s="44">
        <f t="shared" si="6"/>
        <v>7.110655737704918</v>
      </c>
      <c r="I107" s="44">
        <f t="shared" si="6"/>
        <v>7.1577380952380949</v>
      </c>
      <c r="J107" s="44">
        <f t="shared" si="6"/>
        <v>8.1657608695652169</v>
      </c>
      <c r="K107" s="44">
        <f t="shared" si="6"/>
        <v>9.8076923076923084</v>
      </c>
      <c r="L107" s="44">
        <f t="shared" si="6"/>
        <v>9.85</v>
      </c>
      <c r="M107" s="44">
        <f t="shared" si="6"/>
        <v>9.9832214765100673</v>
      </c>
      <c r="N107" s="44">
        <f t="shared" si="6"/>
        <v>8.9490445859872612</v>
      </c>
      <c r="O107" s="44">
        <f t="shared" si="6"/>
        <v>8.1657608695652169</v>
      </c>
      <c r="P107" s="44">
        <f t="shared" si="6"/>
        <v>8.9318181818181817</v>
      </c>
      <c r="Q107" s="44">
        <f t="shared" si="6"/>
        <v>9.6590909090909083</v>
      </c>
      <c r="R107" s="44">
        <f t="shared" si="6"/>
        <v>9.890710382513662</v>
      </c>
      <c r="S107" s="44">
        <f t="shared" si="6"/>
        <v>7.1484375</v>
      </c>
      <c r="T107" s="44">
        <f t="shared" si="6"/>
        <v>7.5</v>
      </c>
      <c r="U107" s="44">
        <f t="shared" si="6"/>
        <v>8.4375</v>
      </c>
      <c r="V107" s="44">
        <f t="shared" si="6"/>
        <v>6.2727272727272725</v>
      </c>
      <c r="W107" s="44">
        <f t="shared" si="6"/>
        <v>9.8395721925133692</v>
      </c>
      <c r="X107" s="44">
        <f t="shared" si="6"/>
        <v>7.0802919708029197</v>
      </c>
      <c r="Y107" s="44">
        <f t="shared" si="6"/>
        <v>8.8144329896907223</v>
      </c>
      <c r="Z107" s="44">
        <f t="shared" si="6"/>
        <v>7.75</v>
      </c>
      <c r="AA107" s="44">
        <f t="shared" si="6"/>
        <v>7.2448979591836737</v>
      </c>
      <c r="AB107" s="44">
        <f t="shared" si="6"/>
        <v>8.9090909090909083</v>
      </c>
      <c r="AC107" s="44">
        <f t="shared" si="6"/>
        <v>7.645833333333333</v>
      </c>
      <c r="AD107" s="44">
        <f t="shared" si="6"/>
        <v>9.5495495495495497</v>
      </c>
      <c r="AE107" s="44">
        <f t="shared" si="6"/>
        <v>8.3486238532110093</v>
      </c>
      <c r="AF107" s="44">
        <f t="shared" si="6"/>
        <v>8.5217391304347831</v>
      </c>
      <c r="AG107" s="44">
        <f t="shared" si="6"/>
        <v>9.2857142857142865</v>
      </c>
      <c r="AH107" s="44">
        <f t="shared" si="6"/>
        <v>5.5625</v>
      </c>
      <c r="AI107" s="44">
        <f t="shared" si="6"/>
        <v>9.2592592592592595</v>
      </c>
      <c r="AJ107" s="44">
        <f t="shared" si="6"/>
        <v>6.666666666666667</v>
      </c>
      <c r="AK107" s="44">
        <f t="shared" si="6"/>
        <v>7.5</v>
      </c>
      <c r="AL107" s="44">
        <f t="shared" si="6"/>
        <v>9.5</v>
      </c>
      <c r="AM107" s="44">
        <f t="shared" si="6"/>
        <v>8.8000000000000007</v>
      </c>
      <c r="AN107" s="44">
        <f t="shared" si="6"/>
        <v>9.0966386554621845</v>
      </c>
      <c r="AO107" s="44">
        <f t="shared" si="6"/>
        <v>9.180064308681672</v>
      </c>
      <c r="AP107" s="44">
        <f t="shared" si="6"/>
        <v>9.0282685512367493</v>
      </c>
      <c r="AQ107" s="44">
        <f t="shared" si="6"/>
        <v>7.8125</v>
      </c>
      <c r="AR107" s="44">
        <f t="shared" si="6"/>
        <v>5.9749999999999996</v>
      </c>
      <c r="AS107" s="44">
        <f t="shared" si="6"/>
        <v>9.0374999999999996</v>
      </c>
      <c r="AT107" s="44">
        <f t="shared" si="6"/>
        <v>8.8573700954400856</v>
      </c>
      <c r="AU107" s="44">
        <f t="shared" si="6"/>
        <v>9.3129770992366421</v>
      </c>
      <c r="AV107" s="44">
        <f t="shared" si="6"/>
        <v>8.5567823343848577</v>
      </c>
      <c r="AW107" s="44">
        <f t="shared" si="6"/>
        <v>7.929184549356223</v>
      </c>
      <c r="AX107" s="44">
        <f t="shared" si="6"/>
        <v>7.6443695861405194</v>
      </c>
      <c r="AY107" s="44">
        <f t="shared" si="6"/>
        <v>7.628956623681125</v>
      </c>
      <c r="AZ107" s="44">
        <f t="shared" si="6"/>
        <v>7.9840686274509807</v>
      </c>
      <c r="BA107" s="44">
        <f t="shared" si="6"/>
        <v>7.17741935483871</v>
      </c>
      <c r="BB107" s="44">
        <f t="shared" si="6"/>
        <v>6.916666666666667</v>
      </c>
      <c r="BC107" s="44">
        <f t="shared" si="6"/>
        <v>8.5714285714285712</v>
      </c>
      <c r="BD107" s="44">
        <f t="shared" si="6"/>
        <v>6.3087248322147653</v>
      </c>
      <c r="BE107" s="44">
        <f t="shared" si="6"/>
        <v>7.9986702127659575</v>
      </c>
      <c r="BF107" s="44">
        <f t="shared" si="6"/>
        <v>7.7163461538461542</v>
      </c>
      <c r="BG107" s="44">
        <f>IF(SUM(BG29:BG33)=0,0,(BG29*$D$29+BG30*$D$30+BG31*$D$31+BG32*$D$32+BG33*$D$33)/SUM(BG29:BG33))</f>
        <v>9.4759825327510914</v>
      </c>
      <c r="BH107" s="44">
        <f t="shared" si="6"/>
        <v>7.9623878536922019</v>
      </c>
      <c r="BI107" s="44">
        <f>IF(SUM(BI29:BI33)=0,0,(BI29*$D$29+BI30*$D$30+BI31*$D$31+BI32*$D$32+BI33*$D$33)/SUM(BI29:BI33))</f>
        <v>7.0874384236453203</v>
      </c>
      <c r="BJ107" s="44">
        <f t="shared" si="6"/>
        <v>7.0874384236453203</v>
      </c>
      <c r="BK107" s="135">
        <f t="shared" si="3"/>
        <v>8.2004630945592805</v>
      </c>
    </row>
    <row r="108" spans="2:63" ht="36" customHeight="1" x14ac:dyDescent="0.25">
      <c r="B108" s="48" t="s">
        <v>594</v>
      </c>
      <c r="C108" s="142" t="s">
        <v>595</v>
      </c>
      <c r="D108" s="143"/>
      <c r="E108" s="61">
        <f>IF((SUM(E36:E39)+E41+E42)=0,0,(E36*$D$36+E37*$D$37+E38*$D$38+E39*$D$39+E41*$D$41+E42*$D$42)*2/(SUM(E36:E39)+E41+E42))</f>
        <v>8.0034722222222214</v>
      </c>
      <c r="F108" s="44">
        <f t="shared" ref="F108:BJ108" si="7">IF((SUM(F36:F39)+F41+F42)=0,0,(F36*$D$36+F37*$D$37+F38*$D$38+F39*$D$39+F41*$D$41+F42*$D$42)*2/(SUM(F36:F39)+F41+F42))</f>
        <v>9.25</v>
      </c>
      <c r="G108" s="44">
        <f t="shared" si="7"/>
        <v>6.75</v>
      </c>
      <c r="H108" s="44">
        <f t="shared" si="7"/>
        <v>6.7166666666666668</v>
      </c>
      <c r="I108" s="44">
        <f t="shared" si="7"/>
        <v>7.8869047619047619</v>
      </c>
      <c r="J108" s="44">
        <f t="shared" si="7"/>
        <v>7.7989130434782608</v>
      </c>
      <c r="K108" s="44">
        <f t="shared" si="7"/>
        <v>9.9038461538461533</v>
      </c>
      <c r="L108" s="44">
        <f t="shared" si="7"/>
        <v>10</v>
      </c>
      <c r="M108" s="44">
        <f t="shared" si="7"/>
        <v>9.7651006711409387</v>
      </c>
      <c r="N108" s="44">
        <f t="shared" si="7"/>
        <v>9.3471337579617835</v>
      </c>
      <c r="O108" s="44">
        <f t="shared" si="7"/>
        <v>7.7989130434782608</v>
      </c>
      <c r="P108" s="44">
        <f t="shared" si="7"/>
        <v>9.3181818181818183</v>
      </c>
      <c r="Q108" s="44">
        <f t="shared" si="7"/>
        <v>9.6818181818181817</v>
      </c>
      <c r="R108" s="44">
        <f t="shared" si="7"/>
        <v>9.4262295081967213</v>
      </c>
      <c r="S108" s="44">
        <f t="shared" si="7"/>
        <v>7.0614035087719298</v>
      </c>
      <c r="T108" s="44">
        <f t="shared" si="7"/>
        <v>7.5</v>
      </c>
      <c r="U108" s="44">
        <f t="shared" si="7"/>
        <v>8.59375</v>
      </c>
      <c r="V108" s="44">
        <f t="shared" si="7"/>
        <v>7.8181818181818183</v>
      </c>
      <c r="W108" s="44">
        <f t="shared" si="7"/>
        <v>9.7727272727272734</v>
      </c>
      <c r="X108" s="44">
        <f t="shared" si="7"/>
        <v>7.554744525547445</v>
      </c>
      <c r="Y108" s="44">
        <f t="shared" si="7"/>
        <v>9.0206185567010309</v>
      </c>
      <c r="Z108" s="44">
        <f t="shared" si="7"/>
        <v>7.25</v>
      </c>
      <c r="AA108" s="44">
        <f t="shared" si="7"/>
        <v>8.112244897959183</v>
      </c>
      <c r="AB108" s="44">
        <f t="shared" si="7"/>
        <v>9.3863636363636367</v>
      </c>
      <c r="AC108" s="44">
        <f t="shared" si="7"/>
        <v>8.1458333333333339</v>
      </c>
      <c r="AD108" s="44">
        <f t="shared" si="7"/>
        <v>9.5495495495495497</v>
      </c>
      <c r="AE108" s="44">
        <f t="shared" si="7"/>
        <v>10</v>
      </c>
      <c r="AF108" s="44">
        <f t="shared" si="7"/>
        <v>9.25</v>
      </c>
      <c r="AG108" s="44">
        <f t="shared" si="7"/>
        <v>8.43915343915344</v>
      </c>
      <c r="AH108" s="44">
        <f t="shared" si="7"/>
        <v>7.1875</v>
      </c>
      <c r="AI108" s="44">
        <f t="shared" si="7"/>
        <v>9.5833333333333339</v>
      </c>
      <c r="AJ108" s="44">
        <f t="shared" si="7"/>
        <v>9.25</v>
      </c>
      <c r="AK108" s="44">
        <f t="shared" si="7"/>
        <v>10</v>
      </c>
      <c r="AL108" s="44">
        <f t="shared" si="7"/>
        <v>9.257142857142858</v>
      </c>
      <c r="AM108" s="44">
        <f t="shared" si="7"/>
        <v>9.3000000000000007</v>
      </c>
      <c r="AN108" s="44">
        <f t="shared" si="7"/>
        <v>9.117647058823529</v>
      </c>
      <c r="AO108" s="44">
        <f t="shared" si="7"/>
        <v>9.4533762057877819</v>
      </c>
      <c r="AP108" s="44">
        <f t="shared" si="7"/>
        <v>9.063604240282686</v>
      </c>
      <c r="AQ108" s="44">
        <f t="shared" si="7"/>
        <v>3.7916666666666665</v>
      </c>
      <c r="AR108" s="44">
        <f t="shared" si="7"/>
        <v>8.9250000000000007</v>
      </c>
      <c r="AS108" s="44">
        <f t="shared" si="7"/>
        <v>9.4749999999999996</v>
      </c>
      <c r="AT108" s="44">
        <f t="shared" si="7"/>
        <v>9.2948038176033929</v>
      </c>
      <c r="AU108" s="44">
        <f t="shared" si="7"/>
        <v>8.0009541984732824</v>
      </c>
      <c r="AV108" s="44">
        <f t="shared" si="7"/>
        <v>8.1493165089379609</v>
      </c>
      <c r="AW108" s="44">
        <f t="shared" si="7"/>
        <v>7.0493562231759661</v>
      </c>
      <c r="AX108" s="44">
        <f t="shared" si="7"/>
        <v>7.1583253128007698</v>
      </c>
      <c r="AY108" s="44">
        <f t="shared" si="7"/>
        <v>8.1301289566236807</v>
      </c>
      <c r="AZ108" s="44">
        <f t="shared" si="7"/>
        <v>8.023897058823529</v>
      </c>
      <c r="BA108" s="44">
        <f t="shared" si="7"/>
        <v>7.580645161290323</v>
      </c>
      <c r="BB108" s="44">
        <f t="shared" si="7"/>
        <v>6.416666666666667</v>
      </c>
      <c r="BC108" s="44">
        <f t="shared" si="7"/>
        <v>9.0714285714285712</v>
      </c>
      <c r="BD108" s="44">
        <f t="shared" si="7"/>
        <v>5.2852348993288594</v>
      </c>
      <c r="BE108" s="44">
        <f t="shared" si="7"/>
        <v>8.8863031914893611</v>
      </c>
      <c r="BF108" s="44">
        <f t="shared" si="7"/>
        <v>7.3878205128205128</v>
      </c>
      <c r="BG108" s="44">
        <f>IF((SUM(BG36:BG39)+BG41+BG42)=0,0,(BG36*$D$36+BG37*$D$37+BG38*$D$38+BG39*$D$39+BG41*$D$41+BG42*$D$42)*2/(SUM(BG36:BG39)+BG41+BG42))</f>
        <v>10</v>
      </c>
      <c r="BH108" s="44">
        <f t="shared" si="7"/>
        <v>9.7554058844381419</v>
      </c>
      <c r="BI108" s="44">
        <f>IF((SUM(BI36:BI39)+BI41+BI42)=0,0,(BI36*$D$36+BI37*$D$37+BI38*$D$38+BI39*$D$39+BI41*$D$41+BI42*$D$42)*2/(SUM(BI36:BI39)+BI41+BI42))</f>
        <v>7.0012315270935961</v>
      </c>
      <c r="BJ108" s="44">
        <f t="shared" si="7"/>
        <v>7.124384236453202</v>
      </c>
      <c r="BK108" s="135">
        <f t="shared" si="3"/>
        <v>8.4107228182184315</v>
      </c>
    </row>
    <row r="109" spans="2:63" ht="15" customHeight="1" x14ac:dyDescent="0.25">
      <c r="B109" s="48" t="s">
        <v>598</v>
      </c>
      <c r="C109" s="142" t="s">
        <v>599</v>
      </c>
      <c r="D109" s="143"/>
      <c r="E109" s="61">
        <f>IF(SUM(E44:E48)=0,0,(E44*$D$44+E45*$D$45+E46*$D$46+E47*$D$47+E48*$D$48)/SUM(E44:E48))</f>
        <v>6.7881944444444446</v>
      </c>
      <c r="F109" s="44">
        <f t="shared" ref="F109:BJ109" si="8">IF(SUM(F44:F48)=0,0,(F44*$D$44+F45*$D$45+F46*$D$46+F47*$D$47+F48*$D$48)/SUM(F44:F48))</f>
        <v>10</v>
      </c>
      <c r="G109" s="44">
        <f t="shared" si="8"/>
        <v>9.15</v>
      </c>
      <c r="H109" s="44">
        <f t="shared" si="8"/>
        <v>5.6</v>
      </c>
      <c r="I109" s="44">
        <f t="shared" si="8"/>
        <v>7.4553571428571432</v>
      </c>
      <c r="J109" s="44">
        <f t="shared" si="8"/>
        <v>8.2472826086956523</v>
      </c>
      <c r="K109" s="44">
        <f t="shared" si="8"/>
        <v>9.9615384615384617</v>
      </c>
      <c r="L109" s="44">
        <f t="shared" si="8"/>
        <v>9.9166666666666661</v>
      </c>
      <c r="M109" s="44">
        <f t="shared" si="8"/>
        <v>9.4630872483221484</v>
      </c>
      <c r="N109" s="44">
        <f t="shared" si="8"/>
        <v>8.598726114649681</v>
      </c>
      <c r="O109" s="44">
        <f t="shared" si="8"/>
        <v>8.2472826086956523</v>
      </c>
      <c r="P109" s="44">
        <f t="shared" si="8"/>
        <v>9.0227272727272734</v>
      </c>
      <c r="Q109" s="44">
        <f t="shared" si="8"/>
        <v>9.4318181818181817</v>
      </c>
      <c r="R109" s="44">
        <f t="shared" si="8"/>
        <v>9.9043715846994527</v>
      </c>
      <c r="S109" s="44">
        <f t="shared" si="8"/>
        <v>6.895161290322581</v>
      </c>
      <c r="T109" s="44">
        <f t="shared" si="8"/>
        <v>7.5</v>
      </c>
      <c r="U109" s="44">
        <f t="shared" si="8"/>
        <v>8.59375</v>
      </c>
      <c r="V109" s="44">
        <f t="shared" si="8"/>
        <v>7.4090909090909092</v>
      </c>
      <c r="W109" s="44">
        <f t="shared" si="8"/>
        <v>9.879679144385026</v>
      </c>
      <c r="X109" s="44">
        <f t="shared" si="8"/>
        <v>6.9160583941605838</v>
      </c>
      <c r="Y109" s="44">
        <f t="shared" si="8"/>
        <v>8.93041237113402</v>
      </c>
      <c r="Z109" s="44">
        <f t="shared" si="8"/>
        <v>7.75</v>
      </c>
      <c r="AA109" s="44">
        <f t="shared" si="8"/>
        <v>8.8775510204081627</v>
      </c>
      <c r="AB109" s="44">
        <f t="shared" si="8"/>
        <v>9.0909090909090917</v>
      </c>
      <c r="AC109" s="44">
        <f t="shared" si="8"/>
        <v>7.354166666666667</v>
      </c>
      <c r="AD109" s="44">
        <f t="shared" si="8"/>
        <v>9.4819819819819813</v>
      </c>
      <c r="AE109" s="44">
        <f t="shared" si="8"/>
        <v>10</v>
      </c>
      <c r="AF109" s="44">
        <f t="shared" si="8"/>
        <v>8.6739130434782616</v>
      </c>
      <c r="AG109" s="44">
        <f t="shared" si="8"/>
        <v>9.1534391534391535</v>
      </c>
      <c r="AH109" s="44">
        <f t="shared" si="8"/>
        <v>6.125</v>
      </c>
      <c r="AI109" s="44">
        <f t="shared" si="8"/>
        <v>9.5781893004115233</v>
      </c>
      <c r="AJ109" s="44">
        <f t="shared" si="8"/>
        <v>8.5784313725490193</v>
      </c>
      <c r="AK109" s="44">
        <f t="shared" si="8"/>
        <v>10</v>
      </c>
      <c r="AL109" s="44">
        <f t="shared" si="8"/>
        <v>9.257142857142858</v>
      </c>
      <c r="AM109" s="44">
        <f t="shared" si="8"/>
        <v>9.35</v>
      </c>
      <c r="AN109" s="44">
        <f t="shared" si="8"/>
        <v>9.3277310924369754</v>
      </c>
      <c r="AO109" s="44">
        <f t="shared" si="8"/>
        <v>10</v>
      </c>
      <c r="AP109" s="44">
        <f t="shared" si="8"/>
        <v>8.8162544169611312</v>
      </c>
      <c r="AQ109" s="44">
        <f t="shared" si="8"/>
        <v>6.4375</v>
      </c>
      <c r="AR109" s="44">
        <f t="shared" si="8"/>
        <v>8.125</v>
      </c>
      <c r="AS109" s="44">
        <f t="shared" si="8"/>
        <v>9.9</v>
      </c>
      <c r="AT109" s="44">
        <f t="shared" si="8"/>
        <v>9.2179215270413568</v>
      </c>
      <c r="AU109" s="44">
        <f t="shared" si="8"/>
        <v>8.4229957805907176</v>
      </c>
      <c r="AV109" s="44">
        <f t="shared" si="8"/>
        <v>5.3943217665615144</v>
      </c>
      <c r="AW109" s="44">
        <f t="shared" si="8"/>
        <v>6.866952789699571</v>
      </c>
      <c r="AX109" s="44">
        <f t="shared" si="8"/>
        <v>8.0197305101058713</v>
      </c>
      <c r="AY109" s="44">
        <f t="shared" si="8"/>
        <v>7.3798358733880418</v>
      </c>
      <c r="AZ109" s="44">
        <f t="shared" si="8"/>
        <v>7.6164215686274508</v>
      </c>
      <c r="BA109" s="44">
        <f t="shared" si="8"/>
        <v>6.290322580645161</v>
      </c>
      <c r="BB109" s="44">
        <f t="shared" si="8"/>
        <v>8.1666666666666661</v>
      </c>
      <c r="BC109" s="44">
        <f t="shared" si="8"/>
        <v>7.8571428571428568</v>
      </c>
      <c r="BD109" s="44">
        <f t="shared" si="8"/>
        <v>7.701342281879195</v>
      </c>
      <c r="BE109" s="44">
        <f t="shared" si="8"/>
        <v>8.0551861702127656</v>
      </c>
      <c r="BF109" s="44">
        <f t="shared" si="8"/>
        <v>6.322115384615385</v>
      </c>
      <c r="BG109" s="44">
        <f>IF(SUM(BG44:BG48)=0,0,(BG44*$D$44+BG45*$D$45+BG46*$D$46+BG47*$D$47+BG48*$D$48)/SUM(BG44:BG48))</f>
        <v>5.4475982532751095</v>
      </c>
      <c r="BH109" s="44">
        <f t="shared" si="8"/>
        <v>7.0710363761153054</v>
      </c>
      <c r="BI109" s="44">
        <f>IF(SUM(BI44:BI48)=0,0,(BI44*$D$44+BI45*$D$45+BI46*$D$46+BI47*$D$47+BI48*$D$48)/SUM(BI44:BI48))</f>
        <v>6.527093596059113</v>
      </c>
      <c r="BJ109" s="44">
        <f t="shared" si="8"/>
        <v>6.527093596059113</v>
      </c>
      <c r="BK109" s="135">
        <f t="shared" si="3"/>
        <v>8.2184860692978958</v>
      </c>
    </row>
    <row r="110" spans="2:63" ht="22.5" customHeight="1" x14ac:dyDescent="0.25">
      <c r="B110" s="48" t="s">
        <v>600</v>
      </c>
      <c r="C110" s="142" t="s">
        <v>601</v>
      </c>
      <c r="D110" s="143"/>
      <c r="E110" s="61">
        <f>IF(SUM(E50:E54)=0,0,(E50*$D$50+E51*$D$51+E52*$D$52+E53*$D$53+E54*$D$54)/SUM(E50:E54))</f>
        <v>6.510416666666667</v>
      </c>
      <c r="F110" s="44">
        <f t="shared" ref="F110:BJ110" si="9">IF(SUM(F50:F54)=0,0,(F50*$D$50+F51*$D$51+F52*$D$52+F53*$D$53+F54*$D$54)/SUM(F50:F54))</f>
        <v>7.7045454545454541</v>
      </c>
      <c r="G110" s="44">
        <f t="shared" si="9"/>
        <v>6.55</v>
      </c>
      <c r="H110" s="44">
        <f t="shared" si="9"/>
        <v>7.2</v>
      </c>
      <c r="I110" s="44">
        <f t="shared" si="9"/>
        <v>7.7529761904761907</v>
      </c>
      <c r="J110" s="44">
        <f t="shared" si="9"/>
        <v>7.8668478260869561</v>
      </c>
      <c r="K110" s="44">
        <f t="shared" si="9"/>
        <v>9.9230769230769234</v>
      </c>
      <c r="L110" s="44">
        <f t="shared" si="9"/>
        <v>9.9666666666666668</v>
      </c>
      <c r="M110" s="44">
        <f t="shared" si="9"/>
        <v>6.1912751677852347</v>
      </c>
      <c r="N110" s="44">
        <f t="shared" si="9"/>
        <v>8.7420382165605091</v>
      </c>
      <c r="O110" s="44">
        <f t="shared" si="9"/>
        <v>7.8668478260869561</v>
      </c>
      <c r="P110" s="44">
        <f t="shared" si="9"/>
        <v>9.6590909090909083</v>
      </c>
      <c r="Q110" s="44">
        <f t="shared" si="9"/>
        <v>9.795454545454545</v>
      </c>
      <c r="R110" s="44">
        <f t="shared" si="9"/>
        <v>9.7950819672131146</v>
      </c>
      <c r="S110" s="44">
        <f t="shared" si="9"/>
        <v>7.137096774193548</v>
      </c>
      <c r="T110" s="44">
        <f t="shared" si="9"/>
        <v>7.5</v>
      </c>
      <c r="U110" s="44">
        <f t="shared" si="9"/>
        <v>7.6388888888888893</v>
      </c>
      <c r="V110" s="44">
        <f t="shared" si="9"/>
        <v>7.4545454545454541</v>
      </c>
      <c r="W110" s="44">
        <f t="shared" si="9"/>
        <v>10</v>
      </c>
      <c r="X110" s="44">
        <f t="shared" si="9"/>
        <v>6.0583941605839415</v>
      </c>
      <c r="Y110" s="44">
        <f t="shared" si="9"/>
        <v>0</v>
      </c>
      <c r="Z110" s="44">
        <f t="shared" si="9"/>
        <v>7.75</v>
      </c>
      <c r="AA110" s="44">
        <f t="shared" si="9"/>
        <v>7.8061224489795915</v>
      </c>
      <c r="AB110" s="44">
        <f t="shared" si="9"/>
        <v>9.6590909090909083</v>
      </c>
      <c r="AC110" s="44">
        <f t="shared" si="9"/>
        <v>7.458333333333333</v>
      </c>
      <c r="AD110" s="44">
        <f t="shared" si="9"/>
        <v>9.8986486486486491</v>
      </c>
      <c r="AE110" s="44">
        <f t="shared" si="9"/>
        <v>10</v>
      </c>
      <c r="AF110" s="44">
        <f t="shared" si="9"/>
        <v>8.5760869565217384</v>
      </c>
      <c r="AG110" s="44">
        <f t="shared" si="9"/>
        <v>7.6190476190476186</v>
      </c>
      <c r="AH110" s="44">
        <f t="shared" si="9"/>
        <v>6.125</v>
      </c>
      <c r="AI110" s="44">
        <f t="shared" si="9"/>
        <v>9.6604938271604937</v>
      </c>
      <c r="AJ110" s="44">
        <f t="shared" si="9"/>
        <v>8.85</v>
      </c>
      <c r="AK110" s="44">
        <f t="shared" si="9"/>
        <v>8.9583333333333339</v>
      </c>
      <c r="AL110" s="44">
        <f t="shared" si="9"/>
        <v>9.2142857142857135</v>
      </c>
      <c r="AM110" s="44">
        <f t="shared" si="9"/>
        <v>9.1</v>
      </c>
      <c r="AN110" s="44">
        <f t="shared" si="9"/>
        <v>9.117647058823529</v>
      </c>
      <c r="AO110" s="44">
        <f t="shared" si="9"/>
        <v>10</v>
      </c>
      <c r="AP110" s="44">
        <f t="shared" si="9"/>
        <v>10</v>
      </c>
      <c r="AQ110" s="44">
        <f t="shared" si="9"/>
        <v>8.9583333333333339</v>
      </c>
      <c r="AR110" s="44">
        <f t="shared" si="9"/>
        <v>10</v>
      </c>
      <c r="AS110" s="44">
        <f t="shared" si="9"/>
        <v>10</v>
      </c>
      <c r="AT110" s="44">
        <f t="shared" si="9"/>
        <v>9.4432661717921533</v>
      </c>
      <c r="AU110" s="44">
        <f t="shared" si="9"/>
        <v>9.4113441372735931</v>
      </c>
      <c r="AV110" s="44">
        <f t="shared" si="9"/>
        <v>10</v>
      </c>
      <c r="AW110" s="44">
        <f t="shared" si="9"/>
        <v>7.5536480686695278</v>
      </c>
      <c r="AX110" s="44">
        <f t="shared" si="9"/>
        <v>7.7887391722810397</v>
      </c>
      <c r="AY110" s="44">
        <f t="shared" si="9"/>
        <v>7.9191090269636577</v>
      </c>
      <c r="AZ110" s="44">
        <f t="shared" si="9"/>
        <v>7.9556500607533414</v>
      </c>
      <c r="BA110" s="44">
        <f t="shared" si="9"/>
        <v>7.0161290322580649</v>
      </c>
      <c r="BB110" s="44">
        <f t="shared" si="9"/>
        <v>8.6666666666666661</v>
      </c>
      <c r="BC110" s="44">
        <f t="shared" si="9"/>
        <v>6.9285714285714288</v>
      </c>
      <c r="BD110" s="44">
        <f t="shared" si="9"/>
        <v>7.9194630872483218</v>
      </c>
      <c r="BE110" s="44">
        <f t="shared" si="9"/>
        <v>8.4441489361702136</v>
      </c>
      <c r="BF110" s="44">
        <f t="shared" si="9"/>
        <v>6.4663461538461542</v>
      </c>
      <c r="BG110" s="44">
        <f>IF(SUM(BG50:BG54)=0,0,(BG50*$D$50+BG51*$D$51+BG52*$D$52+BG53*$D$53+BG54*$D$54)/SUM(BG50:BG54))</f>
        <v>4.1048034934497819</v>
      </c>
      <c r="BH110" s="44">
        <f t="shared" si="9"/>
        <v>7.1603641456582636</v>
      </c>
      <c r="BI110" s="44">
        <f>IF(SUM(BI50:BI54)=0,0,(BI50*$D$50+BI51*$D$51+BI52*$D$52+BI53*$D$53+BI54*$D$54)/SUM(BI50:BI54))</f>
        <v>6.6009852216748772</v>
      </c>
      <c r="BJ110" s="44">
        <f t="shared" si="9"/>
        <v>6.6009852216748772</v>
      </c>
      <c r="BK110" s="135">
        <f t="shared" si="3"/>
        <v>8.1042221869902118</v>
      </c>
    </row>
    <row r="111" spans="2:63" ht="65.25" customHeight="1" x14ac:dyDescent="0.25">
      <c r="B111" s="48" t="s">
        <v>602</v>
      </c>
      <c r="C111" s="144" t="s">
        <v>603</v>
      </c>
      <c r="D111" s="145"/>
      <c r="E111" s="61">
        <f>IF(SUM(E56:E60)=0,0,(E56*$D$56+E57*$D$57+E58*$D$58+E59*$D$59+E60*$D$60)/SUM(E56:E60))</f>
        <v>8.2638888888888893</v>
      </c>
      <c r="F111" s="44">
        <f t="shared" ref="F111:BJ111" si="10">IF(SUM(F56:F60)=0,0,(F56*$D$56+F57*$D$57+F58*$D$58+F59*$D$59+F60*$D$60)/SUM(F56:F60))</f>
        <v>10</v>
      </c>
      <c r="G111" s="44">
        <f t="shared" si="10"/>
        <v>8.9499999999999993</v>
      </c>
      <c r="H111" s="44">
        <f t="shared" si="10"/>
        <v>7.85</v>
      </c>
      <c r="I111" s="44">
        <f t="shared" si="10"/>
        <v>7.5446428571428568</v>
      </c>
      <c r="J111" s="44">
        <f t="shared" si="10"/>
        <v>8.5054347826086953</v>
      </c>
      <c r="K111" s="44">
        <f t="shared" si="10"/>
        <v>9.9230769230769234</v>
      </c>
      <c r="L111" s="44">
        <f t="shared" si="10"/>
        <v>9.9333333333333336</v>
      </c>
      <c r="M111" s="44">
        <f t="shared" si="10"/>
        <v>9.6812080536912752</v>
      </c>
      <c r="N111" s="44">
        <f t="shared" si="10"/>
        <v>9.0286624203821653</v>
      </c>
      <c r="O111" s="44">
        <f t="shared" si="10"/>
        <v>8.5054347826086953</v>
      </c>
      <c r="P111" s="44">
        <f t="shared" si="10"/>
        <v>9.5909090909090917</v>
      </c>
      <c r="Q111" s="44">
        <f t="shared" si="10"/>
        <v>10</v>
      </c>
      <c r="R111" s="44">
        <f t="shared" si="10"/>
        <v>10</v>
      </c>
      <c r="S111" s="44">
        <f t="shared" si="10"/>
        <v>9.556451612903226</v>
      </c>
      <c r="T111" s="44">
        <f t="shared" si="10"/>
        <v>7.5</v>
      </c>
      <c r="U111" s="44">
        <f t="shared" si="10"/>
        <v>9.28125</v>
      </c>
      <c r="V111" s="44">
        <f t="shared" si="10"/>
        <v>7.1363636363636367</v>
      </c>
      <c r="W111" s="44">
        <f t="shared" si="10"/>
        <v>9.8395721925133692</v>
      </c>
      <c r="X111" s="44">
        <f t="shared" si="10"/>
        <v>7.554744525547445</v>
      </c>
      <c r="Y111" s="44">
        <f t="shared" si="10"/>
        <v>9.858247422680412</v>
      </c>
      <c r="Z111" s="44">
        <f t="shared" si="10"/>
        <v>10</v>
      </c>
      <c r="AA111" s="44">
        <f t="shared" si="10"/>
        <v>9.1326530612244898</v>
      </c>
      <c r="AB111" s="44">
        <f t="shared" si="10"/>
        <v>9.6818181818181817</v>
      </c>
      <c r="AC111" s="44">
        <f t="shared" si="10"/>
        <v>7.875</v>
      </c>
      <c r="AD111" s="44">
        <f t="shared" si="10"/>
        <v>9.9099099099099099</v>
      </c>
      <c r="AE111" s="44">
        <f t="shared" si="10"/>
        <v>10</v>
      </c>
      <c r="AF111" s="44">
        <f t="shared" si="10"/>
        <v>8.8913043478260878</v>
      </c>
      <c r="AG111" s="44">
        <f t="shared" si="10"/>
        <v>8.6772486772486772</v>
      </c>
      <c r="AH111" s="44">
        <f t="shared" si="10"/>
        <v>6.71875</v>
      </c>
      <c r="AI111" s="44">
        <f t="shared" si="10"/>
        <v>9.5061728395061724</v>
      </c>
      <c r="AJ111" s="44">
        <f t="shared" si="10"/>
        <v>9.3000000000000007</v>
      </c>
      <c r="AK111" s="44">
        <f t="shared" si="10"/>
        <v>9.8333333333333339</v>
      </c>
      <c r="AL111" s="44">
        <f t="shared" si="10"/>
        <v>7.5</v>
      </c>
      <c r="AM111" s="44">
        <f t="shared" si="10"/>
        <v>8.9499999999999993</v>
      </c>
      <c r="AN111" s="44">
        <f t="shared" si="10"/>
        <v>9.0966386554621845</v>
      </c>
      <c r="AO111" s="44">
        <f t="shared" si="10"/>
        <v>10</v>
      </c>
      <c r="AP111" s="44">
        <f t="shared" si="10"/>
        <v>9.8674911660777394</v>
      </c>
      <c r="AQ111" s="44">
        <f t="shared" si="10"/>
        <v>10</v>
      </c>
      <c r="AR111" s="44">
        <f t="shared" si="10"/>
        <v>10</v>
      </c>
      <c r="AS111" s="44">
        <f t="shared" si="10"/>
        <v>10</v>
      </c>
      <c r="AT111" s="44">
        <f t="shared" si="10"/>
        <v>9.4962884411452801</v>
      </c>
      <c r="AU111" s="44">
        <f t="shared" si="10"/>
        <v>9.0314885496183201</v>
      </c>
      <c r="AV111" s="44">
        <f t="shared" si="10"/>
        <v>10</v>
      </c>
      <c r="AW111" s="44">
        <f t="shared" si="10"/>
        <v>7.9613733905579398</v>
      </c>
      <c r="AX111" s="44">
        <f t="shared" si="10"/>
        <v>8.4672762271414825</v>
      </c>
      <c r="AY111" s="44">
        <f t="shared" si="10"/>
        <v>7.968933177022274</v>
      </c>
      <c r="AZ111" s="44">
        <f t="shared" si="10"/>
        <v>8.5631127450980387</v>
      </c>
      <c r="BA111" s="44">
        <f t="shared" si="10"/>
        <v>7.419354838709677</v>
      </c>
      <c r="BB111" s="44">
        <f t="shared" si="10"/>
        <v>8.6666666666666661</v>
      </c>
      <c r="BC111" s="44">
        <f t="shared" si="10"/>
        <v>8.8571428571428577</v>
      </c>
      <c r="BD111" s="44">
        <f t="shared" si="10"/>
        <v>8.0704697986577187</v>
      </c>
      <c r="BE111" s="44">
        <f t="shared" si="10"/>
        <v>8.4507978723404253</v>
      </c>
      <c r="BF111" s="44">
        <f t="shared" si="10"/>
        <v>7.4519230769230766</v>
      </c>
      <c r="BG111" s="44">
        <f>IF(SUM(BG56:BG60)=0,0,(BG56*$D$56+BG57*$D$57+BG58*$D$58+BG59*$D$59+BG60*$D$60)/SUM(BG56:BG60))</f>
        <v>10</v>
      </c>
      <c r="BH111" s="44">
        <f t="shared" si="10"/>
        <v>7.8707020057306591</v>
      </c>
      <c r="BI111" s="44">
        <f>IF(SUM(BI56:BI60)=0,0,(BI56*$D$56+BI57*$D$57+BI58*$D$58+BI59*$D$59+BI60*$D$60)/SUM(BI56:BI60))</f>
        <v>7.5307881773399012</v>
      </c>
      <c r="BJ111" s="44">
        <f t="shared" si="10"/>
        <v>7.5307881773399012</v>
      </c>
      <c r="BK111" s="135">
        <f t="shared" si="3"/>
        <v>8.9100111499395016</v>
      </c>
    </row>
    <row r="112" spans="2:63" ht="38.25" customHeight="1" x14ac:dyDescent="0.25">
      <c r="B112" s="48" t="s">
        <v>604</v>
      </c>
      <c r="C112" s="142" t="s">
        <v>605</v>
      </c>
      <c r="D112" s="143"/>
      <c r="E112" s="61">
        <f>IF(SUM(E62:E66)=0,0,(E62*$D$62+E63*$D$63+E64*$D$64+E65*$D$65+E66*$D$66)/SUM(E62:E66))</f>
        <v>7.5868055555555554</v>
      </c>
      <c r="F112" s="44">
        <f t="shared" ref="F112:BJ112" si="11">IF(SUM(F62:F66)=0,0,(F62*$D$62+F63*$D$63+F64*$D$64+F65*$D$65+F66*$D$66)/SUM(F62:F66))</f>
        <v>9.4772727272727266</v>
      </c>
      <c r="G112" s="44">
        <f t="shared" si="11"/>
        <v>6.65</v>
      </c>
      <c r="H112" s="44">
        <f t="shared" si="11"/>
        <v>6.7166666666666668</v>
      </c>
      <c r="I112" s="44">
        <f t="shared" si="11"/>
        <v>7.6190476190476186</v>
      </c>
      <c r="J112" s="44">
        <f t="shared" si="11"/>
        <v>8.0570652173913047</v>
      </c>
      <c r="K112" s="44">
        <f t="shared" si="11"/>
        <v>9.8076923076923084</v>
      </c>
      <c r="L112" s="44">
        <f t="shared" si="11"/>
        <v>9.4</v>
      </c>
      <c r="M112" s="44">
        <f t="shared" si="11"/>
        <v>8.624161073825503</v>
      </c>
      <c r="N112" s="44">
        <f t="shared" si="11"/>
        <v>9.1242038216560513</v>
      </c>
      <c r="O112" s="44">
        <f t="shared" si="11"/>
        <v>8.0570652173913047</v>
      </c>
      <c r="P112" s="44">
        <f t="shared" si="11"/>
        <v>9.0909090909090917</v>
      </c>
      <c r="Q112" s="44">
        <f t="shared" si="11"/>
        <v>8.295454545454545</v>
      </c>
      <c r="R112" s="44">
        <f t="shared" si="11"/>
        <v>7.5409836065573774</v>
      </c>
      <c r="S112" s="44">
        <f t="shared" si="11"/>
        <v>6.693548387096774</v>
      </c>
      <c r="T112" s="44">
        <f t="shared" si="11"/>
        <v>7.5</v>
      </c>
      <c r="U112" s="44">
        <f t="shared" si="11"/>
        <v>8.4375</v>
      </c>
      <c r="V112" s="44">
        <f t="shared" si="11"/>
        <v>8.0909090909090917</v>
      </c>
      <c r="W112" s="44">
        <f t="shared" si="11"/>
        <v>9.5053475935828882</v>
      </c>
      <c r="X112" s="44">
        <f t="shared" si="11"/>
        <v>7.8102189781021893</v>
      </c>
      <c r="Y112" s="44">
        <f t="shared" si="11"/>
        <v>8.9766839378238341</v>
      </c>
      <c r="Z112" s="44">
        <f t="shared" si="11"/>
        <v>7.75</v>
      </c>
      <c r="AA112" s="44">
        <f t="shared" si="11"/>
        <v>7.908163265306122</v>
      </c>
      <c r="AB112" s="44">
        <f t="shared" si="11"/>
        <v>9.0227272727272734</v>
      </c>
      <c r="AC112" s="44">
        <f t="shared" si="11"/>
        <v>8.5625</v>
      </c>
      <c r="AD112" s="44">
        <f t="shared" si="11"/>
        <v>9.628378378378379</v>
      </c>
      <c r="AE112" s="44">
        <f t="shared" si="11"/>
        <v>10</v>
      </c>
      <c r="AF112" s="44">
        <f t="shared" si="11"/>
        <v>8.4130434782608692</v>
      </c>
      <c r="AG112" s="44">
        <f t="shared" si="11"/>
        <v>8.43915343915344</v>
      </c>
      <c r="AH112" s="44">
        <f t="shared" si="11"/>
        <v>4.9375</v>
      </c>
      <c r="AI112" s="44">
        <f t="shared" si="11"/>
        <v>9.3312757201646086</v>
      </c>
      <c r="AJ112" s="44">
        <f t="shared" si="11"/>
        <v>8.8000000000000007</v>
      </c>
      <c r="AK112" s="44">
        <f t="shared" si="11"/>
        <v>10</v>
      </c>
      <c r="AL112" s="44">
        <f t="shared" si="11"/>
        <v>9.5757575757575761</v>
      </c>
      <c r="AM112" s="44">
        <f t="shared" si="11"/>
        <v>8.8000000000000007</v>
      </c>
      <c r="AN112" s="44">
        <f t="shared" si="11"/>
        <v>9.3907563025210088</v>
      </c>
      <c r="AO112" s="44">
        <f t="shared" si="11"/>
        <v>9.983922829581994</v>
      </c>
      <c r="AP112" s="44">
        <f t="shared" si="11"/>
        <v>9.946996466431095</v>
      </c>
      <c r="AQ112" s="44">
        <f t="shared" si="11"/>
        <v>7.104166666666667</v>
      </c>
      <c r="AR112" s="44">
        <f t="shared" si="11"/>
        <v>6.65</v>
      </c>
      <c r="AS112" s="44">
        <f t="shared" si="11"/>
        <v>10</v>
      </c>
      <c r="AT112" s="44">
        <f t="shared" si="11"/>
        <v>9.3372216330858961</v>
      </c>
      <c r="AU112" s="44">
        <f t="shared" si="11"/>
        <v>8.125</v>
      </c>
      <c r="AV112" s="44">
        <f t="shared" si="11"/>
        <v>10</v>
      </c>
      <c r="AW112" s="44">
        <f t="shared" si="11"/>
        <v>6.9098712446351929</v>
      </c>
      <c r="AX112" s="44">
        <f t="shared" si="11"/>
        <v>8.4047160731472577</v>
      </c>
      <c r="AY112" s="44">
        <f t="shared" si="11"/>
        <v>7.6025791324736227</v>
      </c>
      <c r="AZ112" s="44">
        <f t="shared" si="11"/>
        <v>8.4375</v>
      </c>
      <c r="BA112" s="44">
        <f t="shared" si="11"/>
        <v>6.854838709677419</v>
      </c>
      <c r="BB112" s="44">
        <f t="shared" si="11"/>
        <v>7.583333333333333</v>
      </c>
      <c r="BC112" s="44">
        <f t="shared" si="11"/>
        <v>8.2142857142857135</v>
      </c>
      <c r="BD112" s="44">
        <f t="shared" si="11"/>
        <v>9.748322147651006</v>
      </c>
      <c r="BE112" s="44">
        <f t="shared" si="11"/>
        <v>8.6402925531914896</v>
      </c>
      <c r="BF112" s="44">
        <f t="shared" si="11"/>
        <v>7.5160256410256414</v>
      </c>
      <c r="BG112" s="44">
        <f>IF(SUM(BG62:BG66)=0,0,(BG62*$D$62+BG63*$D$63+BG64*$D$64+BG65*$D$65+BG66*$D$66)/SUM(BG62:BG66))</f>
        <v>9.8689956331877724</v>
      </c>
      <c r="BH112" s="44">
        <f t="shared" si="11"/>
        <v>7.7511078286558348</v>
      </c>
      <c r="BI112" s="44">
        <f>IF(SUM(BI62:BI66)=0,0,(BI62*$D$62+BI63*$D$63+BI64*$D$64+BI65*$D$65+BI66*$D$66)/SUM(BI62:BI66))</f>
        <v>7.3029556650246308</v>
      </c>
      <c r="BJ112" s="44">
        <f t="shared" si="11"/>
        <v>7.3029556650246308</v>
      </c>
      <c r="BK112" s="135">
        <f t="shared" si="3"/>
        <v>8.39492892769454</v>
      </c>
    </row>
    <row r="113" spans="2:63" ht="40.5" customHeight="1" x14ac:dyDescent="0.25">
      <c r="B113" s="48" t="s">
        <v>606</v>
      </c>
      <c r="C113" s="142" t="s">
        <v>607</v>
      </c>
      <c r="D113" s="143"/>
      <c r="E113" s="61">
        <f>IF(SUM(E68:E72)=0,0,(E68*$D$68+E69*$D$69+E70*$D$70+E71*$D$71+E72*$D$72)/SUM(E68:E72))</f>
        <v>6.1631944444444446</v>
      </c>
      <c r="F113" s="44">
        <f t="shared" ref="F113:BJ113" si="12">IF(SUM(F68:F72)=0,0,(F68*$D$68+F69*$D$69+F70*$D$70+F71*$D$71+F72*$D$72)/SUM(F68:F72))</f>
        <v>8.3409090909090917</v>
      </c>
      <c r="G113" s="44">
        <f t="shared" si="12"/>
        <v>6.25</v>
      </c>
      <c r="H113" s="44">
        <f t="shared" si="12"/>
        <v>2.5</v>
      </c>
      <c r="I113" s="44">
        <f t="shared" si="12"/>
        <v>7.4851190476190474</v>
      </c>
      <c r="J113" s="44">
        <f t="shared" si="12"/>
        <v>8.1521739130434785</v>
      </c>
      <c r="K113" s="44">
        <f t="shared" si="12"/>
        <v>9.7115384615384617</v>
      </c>
      <c r="L113" s="44">
        <f t="shared" si="12"/>
        <v>9.8666666666666671</v>
      </c>
      <c r="M113" s="44">
        <f t="shared" si="12"/>
        <v>5.9899328859060406</v>
      </c>
      <c r="N113" s="44">
        <f t="shared" si="12"/>
        <v>8.3757961783439487</v>
      </c>
      <c r="O113" s="44">
        <f t="shared" si="12"/>
        <v>8.1521739130434785</v>
      </c>
      <c r="P113" s="44">
        <f t="shared" si="12"/>
        <v>8.795454545454545</v>
      </c>
      <c r="Q113" s="44">
        <f t="shared" si="12"/>
        <v>9.1590909090909083</v>
      </c>
      <c r="R113" s="44">
        <f t="shared" si="12"/>
        <v>7.5409836065573774</v>
      </c>
      <c r="S113" s="44">
        <f t="shared" si="12"/>
        <v>4.314516129032258</v>
      </c>
      <c r="T113" s="44">
        <f t="shared" si="12"/>
        <v>0</v>
      </c>
      <c r="U113" s="44">
        <f t="shared" si="12"/>
        <v>0</v>
      </c>
      <c r="V113" s="44">
        <f t="shared" si="12"/>
        <v>6.5909090909090908</v>
      </c>
      <c r="W113" s="44">
        <f t="shared" si="12"/>
        <v>9.4652406417112296</v>
      </c>
      <c r="X113" s="44">
        <f t="shared" si="12"/>
        <v>6.4781021897810218</v>
      </c>
      <c r="Y113" s="44">
        <f t="shared" si="12"/>
        <v>5.0644329896907214</v>
      </c>
      <c r="Z113" s="44">
        <f t="shared" si="12"/>
        <v>5</v>
      </c>
      <c r="AA113" s="44">
        <f t="shared" si="12"/>
        <v>4.3877551020408161</v>
      </c>
      <c r="AB113" s="44">
        <f t="shared" si="12"/>
        <v>8.8636363636363633</v>
      </c>
      <c r="AC113" s="44">
        <f t="shared" si="12"/>
        <v>7.479166666666667</v>
      </c>
      <c r="AD113" s="44">
        <f t="shared" si="12"/>
        <v>7.038288288288288</v>
      </c>
      <c r="AE113" s="44">
        <f t="shared" si="12"/>
        <v>5</v>
      </c>
      <c r="AF113" s="44">
        <f t="shared" si="12"/>
        <v>7.1956521739130439</v>
      </c>
      <c r="AG113" s="44">
        <f t="shared" si="12"/>
        <v>6.6005291005291005</v>
      </c>
      <c r="AH113" s="44">
        <f t="shared" si="12"/>
        <v>7.65625</v>
      </c>
      <c r="AI113" s="44">
        <f t="shared" si="12"/>
        <v>9.4958847736625511</v>
      </c>
      <c r="AJ113" s="44">
        <f t="shared" si="12"/>
        <v>8.75</v>
      </c>
      <c r="AK113" s="44">
        <f t="shared" si="12"/>
        <v>7.5</v>
      </c>
      <c r="AL113" s="44">
        <f t="shared" si="12"/>
        <v>7.0285714285714285</v>
      </c>
      <c r="AM113" s="44">
        <f t="shared" si="12"/>
        <v>8.5500000000000007</v>
      </c>
      <c r="AN113" s="44">
        <f t="shared" si="12"/>
        <v>8.5714285714285712</v>
      </c>
      <c r="AO113" s="44">
        <f t="shared" si="12"/>
        <v>8.8263665594855301</v>
      </c>
      <c r="AP113" s="44">
        <f t="shared" si="12"/>
        <v>9.4169611307420489</v>
      </c>
      <c r="AQ113" s="44">
        <f t="shared" si="12"/>
        <v>5.770833333333333</v>
      </c>
      <c r="AR113" s="44">
        <f t="shared" si="12"/>
        <v>8.9</v>
      </c>
      <c r="AS113" s="44">
        <f t="shared" si="12"/>
        <v>9.4499999999999993</v>
      </c>
      <c r="AT113" s="44">
        <f t="shared" si="12"/>
        <v>7.7306468716861083</v>
      </c>
      <c r="AU113" s="44">
        <f t="shared" si="12"/>
        <v>7.783874045801527</v>
      </c>
      <c r="AV113" s="44">
        <f t="shared" si="12"/>
        <v>6.0646687697160884</v>
      </c>
      <c r="AW113" s="44">
        <f t="shared" si="12"/>
        <v>6.8240343347639483</v>
      </c>
      <c r="AX113" s="44">
        <f t="shared" si="12"/>
        <v>7.492781520692974</v>
      </c>
      <c r="AY113" s="44">
        <f t="shared" si="12"/>
        <v>7.3563892145369287</v>
      </c>
      <c r="AZ113" s="44">
        <f t="shared" si="12"/>
        <v>7.184436274509804</v>
      </c>
      <c r="BA113" s="44">
        <f t="shared" si="12"/>
        <v>7.903225806451613</v>
      </c>
      <c r="BB113" s="44">
        <f t="shared" si="12"/>
        <v>4.333333333333333</v>
      </c>
      <c r="BC113" s="44">
        <f t="shared" si="12"/>
        <v>9.2857142857142865</v>
      </c>
      <c r="BD113" s="44">
        <f t="shared" si="12"/>
        <v>8.875838926174497</v>
      </c>
      <c r="BE113" s="44">
        <f t="shared" si="12"/>
        <v>8.4674202127659566</v>
      </c>
      <c r="BF113" s="44">
        <f t="shared" si="12"/>
        <v>7.5881410256410255</v>
      </c>
      <c r="BG113" s="44">
        <f>IF(SUM(BG68:BG72)=0,0,(BG68*$D$68+BG69*$D$69+BG70*$D$70+BG71*$D$71+BG72*$D$72)/SUM(BG68:BG72))</f>
        <v>7.4890829694323147</v>
      </c>
      <c r="BH113" s="44">
        <f t="shared" si="12"/>
        <v>7.3073868149324861</v>
      </c>
      <c r="BI113" s="44">
        <f>IF(SUM(BI68:BI72)=0,0,(BI68*$D$68+BI69*$D$69+BI70*$D$70+BI71*$D$71+BI72*$D$72)/SUM(BI68:BI72))</f>
        <v>7.3768472906403941</v>
      </c>
      <c r="BJ113" s="44">
        <f t="shared" si="12"/>
        <v>7.3768472906403941</v>
      </c>
      <c r="BK113" s="135">
        <f t="shared" si="3"/>
        <v>7.1779004686805727</v>
      </c>
    </row>
    <row r="114" spans="2:63" ht="24" customHeight="1" x14ac:dyDescent="0.25">
      <c r="B114" s="48" t="s">
        <v>609</v>
      </c>
      <c r="C114" s="142" t="s">
        <v>610</v>
      </c>
      <c r="D114" s="143"/>
      <c r="E114" s="61">
        <f>IF(SUM(E75:E78)=0,0,(E75*$D$75+E76*$D$76+E77*$D$77+E78*$D$78)/SUM(E75:E78))</f>
        <v>9.2534722222222214</v>
      </c>
      <c r="F114" s="44">
        <f t="shared" ref="F114:BJ114" si="13">IF(SUM(F75:F78)=0,0,(F75*$D$75+F76*$D$76+F77*$D$77+F78*$D$78)/SUM(F75:F78))</f>
        <v>10</v>
      </c>
      <c r="G114" s="44">
        <f t="shared" si="13"/>
        <v>9.1999999999999993</v>
      </c>
      <c r="H114" s="44">
        <f t="shared" si="13"/>
        <v>7.7666666666666666</v>
      </c>
      <c r="I114" s="44">
        <f t="shared" si="13"/>
        <v>9.8363095238095237</v>
      </c>
      <c r="J114" s="44">
        <f t="shared" si="13"/>
        <v>8.0570652173913047</v>
      </c>
      <c r="K114" s="44">
        <f t="shared" si="13"/>
        <v>9.8269230769230766</v>
      </c>
      <c r="L114" s="44">
        <f t="shared" si="13"/>
        <v>10</v>
      </c>
      <c r="M114" s="44">
        <f t="shared" si="13"/>
        <v>9.9664429530201346</v>
      </c>
      <c r="N114" s="44">
        <f t="shared" si="13"/>
        <v>9.6815286624203818</v>
      </c>
      <c r="O114" s="44">
        <f t="shared" si="13"/>
        <v>8.0570652173913047</v>
      </c>
      <c r="P114" s="44">
        <f t="shared" si="13"/>
        <v>9.954545454545455</v>
      </c>
      <c r="Q114" s="44">
        <f t="shared" si="13"/>
        <v>9.7727272727272734</v>
      </c>
      <c r="R114" s="44">
        <f t="shared" si="13"/>
        <v>10</v>
      </c>
      <c r="S114" s="44">
        <f t="shared" si="13"/>
        <v>8.629032258064516</v>
      </c>
      <c r="T114" s="44">
        <f t="shared" si="13"/>
        <v>10</v>
      </c>
      <c r="U114" s="44">
        <f t="shared" si="13"/>
        <v>9.84375</v>
      </c>
      <c r="V114" s="44">
        <f t="shared" si="13"/>
        <v>9.3181818181818183</v>
      </c>
      <c r="W114" s="44">
        <f t="shared" si="13"/>
        <v>10</v>
      </c>
      <c r="X114" s="44">
        <f t="shared" si="13"/>
        <v>9.2883211678832112</v>
      </c>
      <c r="Y114" s="44">
        <f t="shared" si="13"/>
        <v>9.8840206185567006</v>
      </c>
      <c r="Z114" s="44">
        <f t="shared" si="13"/>
        <v>10</v>
      </c>
      <c r="AA114" s="44">
        <f t="shared" si="13"/>
        <v>10</v>
      </c>
      <c r="AB114" s="44">
        <f t="shared" si="13"/>
        <v>9.9318181818181817</v>
      </c>
      <c r="AC114" s="44">
        <f t="shared" si="13"/>
        <v>9.5208333333333339</v>
      </c>
      <c r="AD114" s="44">
        <f t="shared" si="13"/>
        <v>9.9774774774774766</v>
      </c>
      <c r="AE114" s="44">
        <f t="shared" si="13"/>
        <v>9.862385321100918</v>
      </c>
      <c r="AF114" s="44">
        <f t="shared" si="13"/>
        <v>8.7608695652173907</v>
      </c>
      <c r="AG114" s="44">
        <f t="shared" si="13"/>
        <v>9.5238095238095237</v>
      </c>
      <c r="AH114" s="44">
        <f t="shared" si="13"/>
        <v>8.1875</v>
      </c>
      <c r="AI114" s="44">
        <f t="shared" si="13"/>
        <v>9.7427983539094658</v>
      </c>
      <c r="AJ114" s="44">
        <f t="shared" si="13"/>
        <v>9.15</v>
      </c>
      <c r="AK114" s="44">
        <f t="shared" si="13"/>
        <v>10</v>
      </c>
      <c r="AL114" s="44">
        <f t="shared" si="13"/>
        <v>9.7857142857142865</v>
      </c>
      <c r="AM114" s="44">
        <f t="shared" si="13"/>
        <v>9.5</v>
      </c>
      <c r="AN114" s="44">
        <f t="shared" si="13"/>
        <v>8.802521008403362</v>
      </c>
      <c r="AO114" s="44">
        <f t="shared" si="13"/>
        <v>9.1077170418006439</v>
      </c>
      <c r="AP114" s="44">
        <f t="shared" si="13"/>
        <v>9.9911660777385158</v>
      </c>
      <c r="AQ114" s="44">
        <f t="shared" si="13"/>
        <v>10</v>
      </c>
      <c r="AR114" s="44">
        <f t="shared" si="13"/>
        <v>10</v>
      </c>
      <c r="AS114" s="44">
        <f t="shared" si="13"/>
        <v>9.7874999999999996</v>
      </c>
      <c r="AT114" s="44">
        <f t="shared" si="13"/>
        <v>9.4989395546129369</v>
      </c>
      <c r="AU114" s="44">
        <f t="shared" si="13"/>
        <v>8.7094465648854964</v>
      </c>
      <c r="AV114" s="44">
        <f t="shared" si="13"/>
        <v>9.1088328075709786</v>
      </c>
      <c r="AW114" s="44">
        <f t="shared" si="13"/>
        <v>8.7982832618025757</v>
      </c>
      <c r="AX114" s="44">
        <f t="shared" si="13"/>
        <v>8.7848893166506254</v>
      </c>
      <c r="AY114" s="44">
        <f t="shared" si="13"/>
        <v>8.5492379835873393</v>
      </c>
      <c r="AZ114" s="44">
        <f t="shared" si="13"/>
        <v>9.0042892156862742</v>
      </c>
      <c r="BA114" s="44">
        <f t="shared" si="13"/>
        <v>8.5483870967741939</v>
      </c>
      <c r="BB114" s="44">
        <f t="shared" si="13"/>
        <v>8.9166666666666661</v>
      </c>
      <c r="BC114" s="44">
        <f t="shared" si="13"/>
        <v>10</v>
      </c>
      <c r="BD114" s="44">
        <f t="shared" si="13"/>
        <v>9.6308724832214772</v>
      </c>
      <c r="BE114" s="44">
        <f t="shared" si="13"/>
        <v>8.9760638297872344</v>
      </c>
      <c r="BF114" s="44">
        <f t="shared" si="13"/>
        <v>7.1634615384615383</v>
      </c>
      <c r="BG114" s="44">
        <f>IF(SUM(BG75:BG78)=0,0,(BG75*$D$75+BG76*$D$76+BG77*$D$77+BG78*$D$78)/SUM(BG75:BG78))</f>
        <v>10</v>
      </c>
      <c r="BH114" s="44">
        <f t="shared" si="13"/>
        <v>8.3753501400560229</v>
      </c>
      <c r="BI114" s="44">
        <f>IF(SUM(BI75:BI78)=0,0,(BI75*$D$75+BI76*$D$76+BI77*$D$77+BI78*$D$78)/SUM(BI75:BI78))</f>
        <v>7.9187192118226601</v>
      </c>
      <c r="BJ114" s="44">
        <f t="shared" si="13"/>
        <v>7.9187192118226601</v>
      </c>
      <c r="BK114" s="135">
        <f t="shared" si="3"/>
        <v>9.3081089859230239</v>
      </c>
    </row>
    <row r="115" spans="2:63" ht="21" customHeight="1" x14ac:dyDescent="0.25">
      <c r="B115" s="48" t="s">
        <v>614</v>
      </c>
      <c r="C115" s="142" t="s">
        <v>615</v>
      </c>
      <c r="D115" s="143"/>
      <c r="E115" s="61">
        <f>IF(SUM(E80:E83)=0,0,(E80*$D$80+E81*$D$81+E82*$D$82+E83*$D$83)/SUM(E80:E83))</f>
        <v>9.3229166666666661</v>
      </c>
      <c r="F115" s="44">
        <f t="shared" ref="F115:BJ115" si="14">IF(SUM(F80:F83)=0,0,(F80*$D$80+F81*$D$81+F82*$D$82+F83*$D$83)/SUM(F80:F83))</f>
        <v>10</v>
      </c>
      <c r="G115" s="44">
        <f t="shared" si="14"/>
        <v>9.6</v>
      </c>
      <c r="H115" s="44">
        <f t="shared" si="14"/>
        <v>8.0333333333333332</v>
      </c>
      <c r="I115" s="44">
        <f t="shared" si="14"/>
        <v>9.8363095238095237</v>
      </c>
      <c r="J115" s="44">
        <f t="shared" si="14"/>
        <v>9.116847826086957</v>
      </c>
      <c r="K115" s="44">
        <f t="shared" si="14"/>
        <v>9.884615384615385</v>
      </c>
      <c r="L115" s="44">
        <f t="shared" si="14"/>
        <v>10</v>
      </c>
      <c r="M115" s="44">
        <f t="shared" si="14"/>
        <v>9.9832214765100673</v>
      </c>
      <c r="N115" s="44">
        <f t="shared" si="14"/>
        <v>9.4904458598726116</v>
      </c>
      <c r="O115" s="44">
        <f t="shared" si="14"/>
        <v>9.116847826086957</v>
      </c>
      <c r="P115" s="44">
        <f t="shared" si="14"/>
        <v>9.8181818181818183</v>
      </c>
      <c r="Q115" s="44">
        <f t="shared" si="14"/>
        <v>9.6818181818181817</v>
      </c>
      <c r="R115" s="44">
        <f t="shared" si="14"/>
        <v>10</v>
      </c>
      <c r="S115" s="44">
        <f t="shared" si="14"/>
        <v>7.661290322580645</v>
      </c>
      <c r="T115" s="44">
        <f t="shared" si="14"/>
        <v>10</v>
      </c>
      <c r="U115" s="44">
        <f t="shared" si="14"/>
        <v>9.6875</v>
      </c>
      <c r="V115" s="44">
        <f t="shared" si="14"/>
        <v>9.454545454545455</v>
      </c>
      <c r="W115" s="44">
        <f t="shared" si="14"/>
        <v>10</v>
      </c>
      <c r="X115" s="44">
        <f t="shared" si="14"/>
        <v>9.3248175182481745</v>
      </c>
      <c r="Y115" s="44">
        <f t="shared" si="14"/>
        <v>9.3427835051546388</v>
      </c>
      <c r="Z115" s="44">
        <f t="shared" si="14"/>
        <v>9.75</v>
      </c>
      <c r="AA115" s="44">
        <f t="shared" si="14"/>
        <v>9.795918367346939</v>
      </c>
      <c r="AB115" s="44">
        <f t="shared" si="14"/>
        <v>9.8636363636363633</v>
      </c>
      <c r="AC115" s="44">
        <f t="shared" si="14"/>
        <v>9.2708333333333339</v>
      </c>
      <c r="AD115" s="44">
        <f t="shared" si="14"/>
        <v>10</v>
      </c>
      <c r="AE115" s="44">
        <f t="shared" si="14"/>
        <v>7.7064220183486238</v>
      </c>
      <c r="AF115" s="44">
        <f t="shared" si="14"/>
        <v>8.6739130434782616</v>
      </c>
      <c r="AG115" s="44">
        <f t="shared" si="14"/>
        <v>9.5502645502645507</v>
      </c>
      <c r="AH115" s="44">
        <f t="shared" si="14"/>
        <v>8.25</v>
      </c>
      <c r="AI115" s="44">
        <f t="shared" si="14"/>
        <v>9.4958847736625511</v>
      </c>
      <c r="AJ115" s="44">
        <f t="shared" si="14"/>
        <v>9.1999999999999993</v>
      </c>
      <c r="AK115" s="44">
        <f t="shared" si="14"/>
        <v>10</v>
      </c>
      <c r="AL115" s="44">
        <f t="shared" si="14"/>
        <v>9.7857142857142865</v>
      </c>
      <c r="AM115" s="44">
        <f t="shared" si="14"/>
        <v>9.75</v>
      </c>
      <c r="AN115" s="44">
        <f t="shared" si="14"/>
        <v>9.3697478991596643</v>
      </c>
      <c r="AO115" s="44">
        <f t="shared" si="14"/>
        <v>9.5578778135048239</v>
      </c>
      <c r="AP115" s="44">
        <f t="shared" si="14"/>
        <v>9.9823321554770317</v>
      </c>
      <c r="AQ115" s="44">
        <f t="shared" si="14"/>
        <v>10</v>
      </c>
      <c r="AR115" s="44">
        <f t="shared" si="14"/>
        <v>10</v>
      </c>
      <c r="AS115" s="44">
        <f t="shared" si="14"/>
        <v>9.8000000000000007</v>
      </c>
      <c r="AT115" s="44">
        <f t="shared" si="14"/>
        <v>9.5864262990455984</v>
      </c>
      <c r="AU115" s="44">
        <f t="shared" si="14"/>
        <v>8.6879770992366421</v>
      </c>
      <c r="AV115" s="44">
        <f t="shared" si="14"/>
        <v>8.9221871713985283</v>
      </c>
      <c r="AW115" s="44">
        <f t="shared" si="14"/>
        <v>8.5944206008583688</v>
      </c>
      <c r="AX115" s="44">
        <f t="shared" si="14"/>
        <v>8.8402309913378243</v>
      </c>
      <c r="AY115" s="44">
        <f t="shared" si="14"/>
        <v>8.745603751465417</v>
      </c>
      <c r="AZ115" s="44">
        <f t="shared" si="14"/>
        <v>9.016544117647058</v>
      </c>
      <c r="BA115" s="44">
        <f t="shared" si="14"/>
        <v>8.064516129032258</v>
      </c>
      <c r="BB115" s="44">
        <f t="shared" si="14"/>
        <v>8.3333333333333339</v>
      </c>
      <c r="BC115" s="44">
        <f t="shared" si="14"/>
        <v>10</v>
      </c>
      <c r="BD115" s="44">
        <f t="shared" si="14"/>
        <v>7.4161073825503356</v>
      </c>
      <c r="BE115" s="44">
        <f t="shared" si="14"/>
        <v>8.8597074468085104</v>
      </c>
      <c r="BF115" s="44">
        <f t="shared" si="14"/>
        <v>7.4679487179487181</v>
      </c>
      <c r="BG115" s="44">
        <f>IF(SUM(BG80:BG83)=0,0,(BG80*$D$80+BG81*$D$81+BG82*$D$82+BG83*$D$83)/SUM(BG80:BG83))</f>
        <v>10</v>
      </c>
      <c r="BH115" s="44">
        <f t="shared" si="14"/>
        <v>8.0740870786516847</v>
      </c>
      <c r="BI115" s="44">
        <f>IF(SUM(BI80:BI83)=0,0,(BI80*$D$80+BI81*$D$81+BI82*$D$82+BI83*$D$83)/SUM(BI80:BI83))</f>
        <v>8.1157635467980302</v>
      </c>
      <c r="BJ115" s="44">
        <f t="shared" si="14"/>
        <v>8.1157635467980302</v>
      </c>
      <c r="BK115" s="135">
        <f t="shared" si="3"/>
        <v>9.2413558019715047</v>
      </c>
    </row>
    <row r="116" spans="2:63" ht="30" customHeight="1" x14ac:dyDescent="0.25">
      <c r="B116" s="48" t="s">
        <v>617</v>
      </c>
      <c r="C116" s="142" t="s">
        <v>618</v>
      </c>
      <c r="D116" s="143"/>
      <c r="E116" s="61">
        <f>IF(SUM(E86:E89)=0,0,(E86*$D$86+E87*$D$87+E88*$D$88+E89*$D$89)/SUM(E86:E89))</f>
        <v>7.8472222222222223</v>
      </c>
      <c r="F116" s="61">
        <f t="shared" ref="F116:BJ116" si="15">IF(SUM(F86:F89)=0,0,(F86*$D$86+F87*$D$87+F88*$D$88+F89*$D$89)/SUM(F86:F89))</f>
        <v>9.6590909090909083</v>
      </c>
      <c r="G116" s="61">
        <f t="shared" si="15"/>
        <v>8.4749999999999996</v>
      </c>
      <c r="H116" s="61">
        <f t="shared" si="15"/>
        <v>5.7666666666666666</v>
      </c>
      <c r="I116" s="61">
        <f t="shared" si="15"/>
        <v>9.3005952380952372</v>
      </c>
      <c r="J116" s="61">
        <f t="shared" si="15"/>
        <v>9.5108695652173907</v>
      </c>
      <c r="K116" s="61">
        <f t="shared" si="15"/>
        <v>9.6538461538461533</v>
      </c>
      <c r="L116" s="61">
        <f t="shared" si="15"/>
        <v>10</v>
      </c>
      <c r="M116" s="61">
        <f t="shared" si="15"/>
        <v>9.8322147651006713</v>
      </c>
      <c r="N116" s="61">
        <f t="shared" si="15"/>
        <v>9.4585987261146496</v>
      </c>
      <c r="O116" s="61">
        <f t="shared" si="15"/>
        <v>9.5108695652173907</v>
      </c>
      <c r="P116" s="61">
        <f t="shared" si="15"/>
        <v>9.3863636363636367</v>
      </c>
      <c r="Q116" s="61">
        <f t="shared" si="15"/>
        <v>8.9318181818181817</v>
      </c>
      <c r="R116" s="61">
        <f t="shared" si="15"/>
        <v>9.8087431693989071</v>
      </c>
      <c r="S116" s="61">
        <f t="shared" si="15"/>
        <v>7.7016129032258061</v>
      </c>
      <c r="T116" s="61">
        <f t="shared" si="15"/>
        <v>7.5</v>
      </c>
      <c r="U116" s="61">
        <f t="shared" si="15"/>
        <v>9.0625</v>
      </c>
      <c r="V116" s="61">
        <f t="shared" si="15"/>
        <v>8.125</v>
      </c>
      <c r="W116" s="61">
        <f t="shared" si="15"/>
        <v>8.5561497326203213</v>
      </c>
      <c r="X116" s="61">
        <f t="shared" si="15"/>
        <v>7.992700729927007</v>
      </c>
      <c r="Y116" s="61">
        <f t="shared" si="15"/>
        <v>9.4329896907216497</v>
      </c>
      <c r="Z116" s="61">
        <f t="shared" si="15"/>
        <v>5</v>
      </c>
      <c r="AA116" s="61">
        <f t="shared" si="15"/>
        <v>7.5</v>
      </c>
      <c r="AB116" s="61">
        <f t="shared" si="15"/>
        <v>9.4772727272727266</v>
      </c>
      <c r="AC116" s="61">
        <f t="shared" si="15"/>
        <v>8.4166666666666661</v>
      </c>
      <c r="AD116" s="61">
        <f t="shared" si="15"/>
        <v>9.628378378378379</v>
      </c>
      <c r="AE116" s="61">
        <f t="shared" si="15"/>
        <v>5.8027522935779814</v>
      </c>
      <c r="AF116" s="61">
        <f t="shared" si="15"/>
        <v>8.7826086956521738</v>
      </c>
      <c r="AG116" s="61">
        <f t="shared" si="15"/>
        <v>8.5449735449735442</v>
      </c>
      <c r="AH116" s="61">
        <f t="shared" si="15"/>
        <v>6.875</v>
      </c>
      <c r="AI116" s="61">
        <f t="shared" si="15"/>
        <v>9.7427983539094658</v>
      </c>
      <c r="AJ116" s="61">
        <f t="shared" si="15"/>
        <v>9.15</v>
      </c>
      <c r="AK116" s="61">
        <f t="shared" si="15"/>
        <v>9.5833333333333339</v>
      </c>
      <c r="AL116" s="61">
        <f t="shared" si="15"/>
        <v>9.1</v>
      </c>
      <c r="AM116" s="61">
        <f t="shared" si="15"/>
        <v>9.4</v>
      </c>
      <c r="AN116" s="61">
        <f t="shared" si="15"/>
        <v>9.4957983193277311</v>
      </c>
      <c r="AO116" s="61">
        <f t="shared" si="15"/>
        <v>9.180064308681672</v>
      </c>
      <c r="AP116" s="61">
        <f t="shared" si="15"/>
        <v>9.8056537102473502</v>
      </c>
      <c r="AQ116" s="61">
        <f t="shared" si="15"/>
        <v>9.8541666666666661</v>
      </c>
      <c r="AR116" s="61">
        <f t="shared" si="15"/>
        <v>6.2</v>
      </c>
      <c r="AS116" s="61">
        <f t="shared" si="15"/>
        <v>8.65</v>
      </c>
      <c r="AT116" s="61">
        <f t="shared" si="15"/>
        <v>9.0509013785790025</v>
      </c>
      <c r="AU116" s="61">
        <f t="shared" si="15"/>
        <v>8.3206106870229011</v>
      </c>
      <c r="AV116" s="61">
        <f t="shared" si="15"/>
        <v>7.2660357518401684</v>
      </c>
      <c r="AW116" s="61">
        <f t="shared" si="15"/>
        <v>6.866952789699571</v>
      </c>
      <c r="AX116" s="61">
        <f t="shared" si="15"/>
        <v>7.9571703561116456</v>
      </c>
      <c r="AY116" s="61">
        <f t="shared" si="15"/>
        <v>7.8223915592028135</v>
      </c>
      <c r="AZ116" s="61">
        <f t="shared" si="15"/>
        <v>8.5600490196078436</v>
      </c>
      <c r="BA116" s="61">
        <f t="shared" si="15"/>
        <v>6.774193548387097</v>
      </c>
      <c r="BB116" s="61">
        <f t="shared" si="15"/>
        <v>6.916666666666667</v>
      </c>
      <c r="BC116" s="61">
        <f t="shared" si="15"/>
        <v>8.5714285714285712</v>
      </c>
      <c r="BD116" s="61">
        <f t="shared" si="15"/>
        <v>7.651006711409396</v>
      </c>
      <c r="BE116" s="61">
        <f t="shared" si="15"/>
        <v>8.0884308510638299</v>
      </c>
      <c r="BF116" s="61">
        <f t="shared" si="15"/>
        <v>7.9567307692307692</v>
      </c>
      <c r="BG116" s="61">
        <f>IF(SUM(BG86:BG89)=0,0,(BG86*$D$86+BG87*$D$87+BG88*$D$88+BG89*$D$89)/SUM(BG86:BG89))</f>
        <v>10</v>
      </c>
      <c r="BH116" s="61">
        <f t="shared" si="15"/>
        <v>8.2547864506627402</v>
      </c>
      <c r="BI116" s="61">
        <f>IF(SUM(BI86:BI89)=0,0,(BI86*$D$86+BI87*$D$87+BI88*$D$88+BI89*$D$89)/SUM(BI86:BI89))</f>
        <v>7.7093596059113301</v>
      </c>
      <c r="BJ116" s="61">
        <f t="shared" si="15"/>
        <v>7.4014778325123149</v>
      </c>
      <c r="BK116" s="135">
        <f t="shared" si="3"/>
        <v>8.4632846793736398</v>
      </c>
    </row>
    <row r="117" spans="2:63" ht="25.5" customHeight="1" x14ac:dyDescent="0.25">
      <c r="B117" s="48" t="s">
        <v>619</v>
      </c>
      <c r="C117" s="142" t="s">
        <v>620</v>
      </c>
      <c r="D117" s="143"/>
      <c r="E117" s="61">
        <f>IF(SUM(E91:E94)=0,0,(E91*$D$91+E92*$D$92+E93*$D$93+E94*$D$94)/SUM(E91:E94))</f>
        <v>8.7152777777777786</v>
      </c>
      <c r="F117" s="61">
        <f t="shared" ref="F117:BJ117" si="16">IF(SUM(F91:F94)=0,0,(F91*$D$91+F92*$D$92+F93*$D$93+F94*$D$94)/SUM(F91:F94))</f>
        <v>10</v>
      </c>
      <c r="G117" s="61">
        <f t="shared" si="16"/>
        <v>9.4250000000000007</v>
      </c>
      <c r="H117" s="61">
        <f t="shared" si="16"/>
        <v>8.15</v>
      </c>
      <c r="I117" s="61">
        <f t="shared" si="16"/>
        <v>9.1666666666666661</v>
      </c>
      <c r="J117" s="61">
        <f t="shared" si="16"/>
        <v>9.2798913043478262</v>
      </c>
      <c r="K117" s="61">
        <f t="shared" si="16"/>
        <v>9.8269230769230766</v>
      </c>
      <c r="L117" s="61">
        <f t="shared" si="16"/>
        <v>10</v>
      </c>
      <c r="M117" s="61">
        <f t="shared" si="16"/>
        <v>10</v>
      </c>
      <c r="N117" s="61">
        <f t="shared" si="16"/>
        <v>9.4904458598726116</v>
      </c>
      <c r="O117" s="61">
        <f t="shared" si="16"/>
        <v>9.2798913043478262</v>
      </c>
      <c r="P117" s="61">
        <f t="shared" si="16"/>
        <v>9.8863636363636367</v>
      </c>
      <c r="Q117" s="61">
        <f t="shared" si="16"/>
        <v>9.295454545454545</v>
      </c>
      <c r="R117" s="61">
        <f t="shared" si="16"/>
        <v>9.8497267759562845</v>
      </c>
      <c r="S117" s="61">
        <f t="shared" si="16"/>
        <v>7.82258064516129</v>
      </c>
      <c r="T117" s="61">
        <f t="shared" si="16"/>
        <v>7.5</v>
      </c>
      <c r="U117" s="61">
        <f t="shared" si="16"/>
        <v>8.4375</v>
      </c>
      <c r="V117" s="61">
        <f t="shared" si="16"/>
        <v>8.7727272727272734</v>
      </c>
      <c r="W117" s="61">
        <f t="shared" si="16"/>
        <v>9.3582887700534751</v>
      </c>
      <c r="X117" s="61">
        <f t="shared" si="16"/>
        <v>8.5948905109489058</v>
      </c>
      <c r="Y117" s="61">
        <f t="shared" si="16"/>
        <v>9.81958762886598</v>
      </c>
      <c r="Z117" s="61">
        <f t="shared" si="16"/>
        <v>7.75</v>
      </c>
      <c r="AA117" s="61">
        <f t="shared" si="16"/>
        <v>8.112244897959183</v>
      </c>
      <c r="AB117" s="61">
        <f t="shared" si="16"/>
        <v>9.9318181818181817</v>
      </c>
      <c r="AC117" s="61">
        <f t="shared" si="16"/>
        <v>8.9166666666666661</v>
      </c>
      <c r="AD117" s="61">
        <f t="shared" si="16"/>
        <v>9.954954954954955</v>
      </c>
      <c r="AE117" s="61">
        <f t="shared" si="16"/>
        <v>8.9220183486238529</v>
      </c>
      <c r="AF117" s="61">
        <f t="shared" si="16"/>
        <v>9.4239130434782616</v>
      </c>
      <c r="AG117" s="61">
        <f t="shared" si="16"/>
        <v>8.9417989417989414</v>
      </c>
      <c r="AH117" s="61">
        <f t="shared" si="16"/>
        <v>7</v>
      </c>
      <c r="AI117" s="61">
        <f t="shared" si="16"/>
        <v>9.7633744855967084</v>
      </c>
      <c r="AJ117" s="61">
        <f t="shared" si="16"/>
        <v>9.15</v>
      </c>
      <c r="AK117" s="61">
        <f t="shared" si="16"/>
        <v>10</v>
      </c>
      <c r="AL117" s="61">
        <f t="shared" si="16"/>
        <v>9.0857142857142854</v>
      </c>
      <c r="AM117" s="61">
        <f t="shared" si="16"/>
        <v>9.6999999999999993</v>
      </c>
      <c r="AN117" s="61">
        <f t="shared" si="16"/>
        <v>9.7899159663865554</v>
      </c>
      <c r="AO117" s="61">
        <f t="shared" si="16"/>
        <v>9.959807073954984</v>
      </c>
      <c r="AP117" s="61">
        <f t="shared" si="16"/>
        <v>9.9734982332155475</v>
      </c>
      <c r="AQ117" s="61">
        <f t="shared" si="16"/>
        <v>10</v>
      </c>
      <c r="AR117" s="61">
        <f t="shared" si="16"/>
        <v>10</v>
      </c>
      <c r="AS117" s="61">
        <f t="shared" si="16"/>
        <v>9.8000000000000007</v>
      </c>
      <c r="AT117" s="61">
        <f t="shared" si="16"/>
        <v>9.5572640509013791</v>
      </c>
      <c r="AU117" s="61">
        <f t="shared" si="16"/>
        <v>8.2943702290076331</v>
      </c>
      <c r="AV117" s="61">
        <f t="shared" si="16"/>
        <v>8.8669821240799163</v>
      </c>
      <c r="AW117" s="61">
        <f t="shared" si="16"/>
        <v>8.5193133047210292</v>
      </c>
      <c r="AX117" s="61">
        <f t="shared" si="16"/>
        <v>8.7536092396535121</v>
      </c>
      <c r="AY117" s="61">
        <f t="shared" si="16"/>
        <v>8.2913247362250875</v>
      </c>
      <c r="AZ117" s="61">
        <f t="shared" si="16"/>
        <v>8.7837009803921564</v>
      </c>
      <c r="BA117" s="61">
        <f t="shared" si="16"/>
        <v>6.854838709677419</v>
      </c>
      <c r="BB117" s="61">
        <f t="shared" si="16"/>
        <v>7.583333333333333</v>
      </c>
      <c r="BC117" s="61">
        <f t="shared" si="16"/>
        <v>8.9285714285714288</v>
      </c>
      <c r="BD117" s="61">
        <f t="shared" si="16"/>
        <v>7.3825503355704694</v>
      </c>
      <c r="BE117" s="61">
        <f t="shared" si="16"/>
        <v>8.4541223404255312</v>
      </c>
      <c r="BF117" s="61">
        <f t="shared" si="16"/>
        <v>7.9246794871794872</v>
      </c>
      <c r="BG117" s="61">
        <f>IF(SUM(BG91:BG94)=0,0,(BG91*$D$91+BG92*$D$92+BG93*$D$93+BG94*$D$94)/SUM(BG91:BG94))</f>
        <v>10</v>
      </c>
      <c r="BH117" s="61">
        <f t="shared" si="16"/>
        <v>7.7399650959860384</v>
      </c>
      <c r="BI117" s="61">
        <f>IF(SUM(BI91:BI94)=0,0,(BI91*$D$91+BI92*$D$92+BI93*$D$93+BI94*$D$94)/SUM(BI91:BI94))</f>
        <v>8.2019704433497544</v>
      </c>
      <c r="BJ117" s="61">
        <f t="shared" si="16"/>
        <v>8.0788177339901477</v>
      </c>
      <c r="BK117" s="135">
        <f t="shared" si="3"/>
        <v>8.9838336970465456</v>
      </c>
    </row>
    <row r="118" spans="2:63" ht="15" customHeight="1" x14ac:dyDescent="0.25">
      <c r="B118" s="48" t="s">
        <v>621</v>
      </c>
      <c r="C118" s="142" t="s">
        <v>622</v>
      </c>
      <c r="D118" s="143"/>
      <c r="E118" s="61">
        <f>IF(SUM(E96:E99)=0,0,(E96*$D$96+E97*$D$97+E98*$D$98+E99*$D$99)/SUM(E96:E99))</f>
        <v>8.59375</v>
      </c>
      <c r="F118" s="61">
        <f t="shared" ref="F118:BJ118" si="17">IF(SUM(F96:F99)=0,0,(F96*$D$96+F97*$D$97+F98*$D$98+F99*$D$99)/SUM(F96:F99))</f>
        <v>10</v>
      </c>
      <c r="G118" s="61">
        <f t="shared" si="17"/>
        <v>9.1999999999999993</v>
      </c>
      <c r="H118" s="61">
        <f t="shared" si="17"/>
        <v>6.2333333333333334</v>
      </c>
      <c r="I118" s="61">
        <f t="shared" si="17"/>
        <v>10</v>
      </c>
      <c r="J118" s="61">
        <f t="shared" si="17"/>
        <v>9.741847826086957</v>
      </c>
      <c r="K118" s="61">
        <f t="shared" si="17"/>
        <v>9.865384615384615</v>
      </c>
      <c r="L118" s="61">
        <f t="shared" si="17"/>
        <v>10</v>
      </c>
      <c r="M118" s="61">
        <f t="shared" si="17"/>
        <v>10</v>
      </c>
      <c r="N118" s="61">
        <f t="shared" si="17"/>
        <v>9.5382165605095537</v>
      </c>
      <c r="O118" s="61">
        <f t="shared" si="17"/>
        <v>9.741847826086957</v>
      </c>
      <c r="P118" s="61">
        <f t="shared" si="17"/>
        <v>9.8636363636363633</v>
      </c>
      <c r="Q118" s="61">
        <f t="shared" si="17"/>
        <v>9.5909090909090917</v>
      </c>
      <c r="R118" s="61">
        <f t="shared" si="17"/>
        <v>10</v>
      </c>
      <c r="S118" s="61">
        <f t="shared" si="17"/>
        <v>6.814516129032258</v>
      </c>
      <c r="T118" s="61">
        <f t="shared" si="17"/>
        <v>10</v>
      </c>
      <c r="U118" s="61">
        <f t="shared" si="17"/>
        <v>8.59375</v>
      </c>
      <c r="V118" s="61">
        <f t="shared" si="17"/>
        <v>9.2272727272727266</v>
      </c>
      <c r="W118" s="61">
        <f t="shared" si="17"/>
        <v>10</v>
      </c>
      <c r="X118" s="61">
        <f t="shared" si="17"/>
        <v>8.540145985401459</v>
      </c>
      <c r="Y118" s="61">
        <f t="shared" si="17"/>
        <v>9.4716494845360817</v>
      </c>
      <c r="Z118" s="61">
        <f t="shared" si="17"/>
        <v>7.75</v>
      </c>
      <c r="AA118" s="61">
        <f t="shared" si="17"/>
        <v>7.9591836734693882</v>
      </c>
      <c r="AB118" s="61">
        <f t="shared" si="17"/>
        <v>9.8863636363636367</v>
      </c>
      <c r="AC118" s="61">
        <f t="shared" si="17"/>
        <v>8.5833333333333339</v>
      </c>
      <c r="AD118" s="61">
        <f t="shared" si="17"/>
        <v>9.9324324324324316</v>
      </c>
      <c r="AE118" s="61">
        <f t="shared" si="17"/>
        <v>9.1513761467889907</v>
      </c>
      <c r="AF118" s="61">
        <f t="shared" si="17"/>
        <v>9.4239130434782616</v>
      </c>
      <c r="AG118" s="61">
        <f t="shared" si="17"/>
        <v>9.1402116402116409</v>
      </c>
      <c r="AH118" s="61">
        <f t="shared" si="17"/>
        <v>7.09375</v>
      </c>
      <c r="AI118" s="61">
        <f t="shared" si="17"/>
        <v>9.7222222222222214</v>
      </c>
      <c r="AJ118" s="61">
        <f t="shared" si="17"/>
        <v>9.3000000000000007</v>
      </c>
      <c r="AK118" s="61">
        <f t="shared" si="17"/>
        <v>10</v>
      </c>
      <c r="AL118" s="61">
        <f t="shared" si="17"/>
        <v>9.9142857142857146</v>
      </c>
      <c r="AM118" s="61">
        <f t="shared" si="17"/>
        <v>9.6</v>
      </c>
      <c r="AN118" s="61">
        <f t="shared" si="17"/>
        <v>9.7058823529411757</v>
      </c>
      <c r="AO118" s="61">
        <f t="shared" si="17"/>
        <v>9.9373040752351098</v>
      </c>
      <c r="AP118" s="61">
        <f t="shared" si="17"/>
        <v>9.9823321554770317</v>
      </c>
      <c r="AQ118" s="61">
        <f t="shared" si="17"/>
        <v>10</v>
      </c>
      <c r="AR118" s="61">
        <f t="shared" si="17"/>
        <v>10</v>
      </c>
      <c r="AS118" s="61">
        <f t="shared" si="17"/>
        <v>10</v>
      </c>
      <c r="AT118" s="61">
        <f t="shared" si="17"/>
        <v>9.620890774125133</v>
      </c>
      <c r="AU118" s="61">
        <f t="shared" si="17"/>
        <v>8.7022900763358777</v>
      </c>
      <c r="AV118" s="61">
        <f t="shared" si="17"/>
        <v>9.6451104100946381</v>
      </c>
      <c r="AW118" s="61">
        <f t="shared" si="17"/>
        <v>8.1866952789699567</v>
      </c>
      <c r="AX118" s="61">
        <f t="shared" si="17"/>
        <v>8.5322425409047167</v>
      </c>
      <c r="AY118" s="61">
        <f t="shared" si="17"/>
        <v>8.1271981242672915</v>
      </c>
      <c r="AZ118" s="61">
        <f t="shared" si="17"/>
        <v>8.6305147058823533</v>
      </c>
      <c r="BA118" s="61">
        <f t="shared" si="17"/>
        <v>7.741935483870968</v>
      </c>
      <c r="BB118" s="61">
        <f t="shared" si="17"/>
        <v>9</v>
      </c>
      <c r="BC118" s="61">
        <f t="shared" si="17"/>
        <v>8.8571428571428577</v>
      </c>
      <c r="BD118" s="61">
        <f t="shared" si="17"/>
        <v>7.7181208053691277</v>
      </c>
      <c r="BE118" s="61">
        <f t="shared" si="17"/>
        <v>8.4640957446808507</v>
      </c>
      <c r="BF118" s="61">
        <f t="shared" si="17"/>
        <v>7.604166666666667</v>
      </c>
      <c r="BG118" s="61">
        <f>IF(SUM(BG96:BG99)=0,0,(BG96*$D$96+BG97*$D$97+BG98*$D$98+BG99*$D$99)/SUM(BG96:BG99))</f>
        <v>10</v>
      </c>
      <c r="BH118" s="61">
        <f t="shared" si="17"/>
        <v>8.2089041095890405</v>
      </c>
      <c r="BI118" s="61">
        <f>IF(SUM(BI96:BI99)=0,0,(BI96*$D$96+BI97*$D$97+BI98*$D$98+BI99*$D$99)/SUM(BI96:BI99))</f>
        <v>7.9495073891625614</v>
      </c>
      <c r="BJ118" s="61">
        <f t="shared" si="17"/>
        <v>7.8263546798029555</v>
      </c>
      <c r="BK118" s="135">
        <f t="shared" si="3"/>
        <v>9.0847244830222991</v>
      </c>
    </row>
  </sheetData>
  <mergeCells count="39">
    <mergeCell ref="C2:D2"/>
    <mergeCell ref="C90:D90"/>
    <mergeCell ref="C84:D84"/>
    <mergeCell ref="C85:D85"/>
    <mergeCell ref="C79:D79"/>
    <mergeCell ref="C74:D74"/>
    <mergeCell ref="C73:D73"/>
    <mergeCell ref="C67:D67"/>
    <mergeCell ref="C61:D61"/>
    <mergeCell ref="C55:D55"/>
    <mergeCell ref="C49:D49"/>
    <mergeCell ref="C9:D9"/>
    <mergeCell ref="C3:D3"/>
    <mergeCell ref="C34:D34"/>
    <mergeCell ref="C28:D28"/>
    <mergeCell ref="C27:D27"/>
    <mergeCell ref="C21:D21"/>
    <mergeCell ref="C15:D15"/>
    <mergeCell ref="C108:D108"/>
    <mergeCell ref="C109:D109"/>
    <mergeCell ref="C110:D110"/>
    <mergeCell ref="C102:D102"/>
    <mergeCell ref="C95:D95"/>
    <mergeCell ref="C43:D43"/>
    <mergeCell ref="B40:D40"/>
    <mergeCell ref="B35:D35"/>
    <mergeCell ref="C111:D111"/>
    <mergeCell ref="C112:D112"/>
    <mergeCell ref="C103:D103"/>
    <mergeCell ref="C104:D104"/>
    <mergeCell ref="C105:D105"/>
    <mergeCell ref="C106:D106"/>
    <mergeCell ref="C107:D107"/>
    <mergeCell ref="C118:D118"/>
    <mergeCell ref="C113:D113"/>
    <mergeCell ref="C114:D114"/>
    <mergeCell ref="C115:D115"/>
    <mergeCell ref="C116:D116"/>
    <mergeCell ref="C117:D117"/>
  </mergeCells>
  <pageMargins left="0.7" right="0.7" top="0.75" bottom="0.75" header="0.3" footer="0.3"/>
  <pageSetup paperSize="9" orientation="portrait" r:id="rId1"/>
  <ignoredErrors>
    <ignoredError sqref="B3:B15 B74:B99 B43:B67 B28:B34 B21 B103:B1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I86"/>
  <sheetViews>
    <sheetView view="pageBreakPreview" zoomScale="70" zoomScaleNormal="25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9" sqref="H9"/>
    </sheetView>
  </sheetViews>
  <sheetFormatPr defaultRowHeight="15" x14ac:dyDescent="0.25"/>
  <cols>
    <col min="1" max="1" width="9.140625" style="9"/>
    <col min="2" max="2" width="53.28515625" style="9" customWidth="1"/>
    <col min="3" max="3" width="16.85546875" style="9" customWidth="1"/>
    <col min="4" max="7" width="12" style="9" customWidth="1"/>
    <col min="8" max="8" width="13.140625" style="9" customWidth="1"/>
    <col min="9" max="13" width="12" style="9" customWidth="1"/>
    <col min="14" max="14" width="18.140625" style="9" customWidth="1"/>
    <col min="15" max="17" width="12" style="9" customWidth="1"/>
    <col min="18" max="18" width="18.140625" style="9" customWidth="1"/>
    <col min="19" max="20" width="12" style="9" customWidth="1"/>
    <col min="21" max="24" width="13.140625" style="9" customWidth="1"/>
    <col min="25" max="25" width="12" style="9" customWidth="1"/>
    <col min="26" max="30" width="13.140625" style="9" customWidth="1"/>
    <col min="31" max="31" width="12" style="9" customWidth="1"/>
    <col min="32" max="33" width="13.140625" style="9" customWidth="1"/>
    <col min="34" max="34" width="19.28515625" style="9" customWidth="1"/>
    <col min="35" max="35" width="13.140625" style="9" customWidth="1"/>
    <col min="36" max="36" width="14.5703125" style="9" customWidth="1"/>
    <col min="37" max="37" width="18.7109375" style="9" customWidth="1"/>
    <col min="38" max="39" width="14.5703125" style="9" customWidth="1"/>
    <col min="40" max="40" width="12.5703125" style="9" customWidth="1"/>
    <col min="41" max="41" width="16.5703125" style="9" customWidth="1"/>
    <col min="42" max="42" width="8.7109375" style="9" customWidth="1"/>
    <col min="43" max="43" width="14" style="9" customWidth="1"/>
    <col min="44" max="45" width="9.5703125" style="9" customWidth="1"/>
    <col min="46" max="48" width="8.7109375" style="9" customWidth="1"/>
    <col min="49" max="51" width="9.28515625" style="9" customWidth="1"/>
    <col min="52" max="52" width="11.42578125" style="9" customWidth="1"/>
    <col min="53" max="53" width="12.140625" style="9" customWidth="1"/>
    <col min="54" max="61" width="14.5703125" style="9" customWidth="1"/>
    <col min="62" max="16384" width="9.140625" style="9"/>
  </cols>
  <sheetData>
    <row r="1" spans="1:61" ht="30" customHeight="1" thickBot="1" x14ac:dyDescent="0.3">
      <c r="A1" s="160" t="s">
        <v>486</v>
      </c>
      <c r="B1" s="161"/>
      <c r="C1" s="162"/>
      <c r="D1" s="158" t="s">
        <v>487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63"/>
      <c r="AO1" s="157" t="s">
        <v>491</v>
      </c>
      <c r="AP1" s="158"/>
      <c r="AQ1" s="158"/>
      <c r="AR1" s="157" t="s">
        <v>489</v>
      </c>
      <c r="AS1" s="159"/>
      <c r="AT1" s="157" t="s">
        <v>490</v>
      </c>
      <c r="AU1" s="158"/>
      <c r="AV1" s="158"/>
      <c r="AW1" s="158"/>
      <c r="AX1" s="158"/>
      <c r="AY1" s="159"/>
      <c r="AZ1" s="157" t="s">
        <v>488</v>
      </c>
      <c r="BA1" s="158"/>
      <c r="BB1" s="158"/>
      <c r="BC1" s="158"/>
      <c r="BD1" s="158"/>
      <c r="BE1" s="158"/>
      <c r="BF1" s="158"/>
      <c r="BG1" s="158"/>
      <c r="BH1" s="158"/>
      <c r="BI1" s="159"/>
    </row>
    <row r="2" spans="1:61" s="19" customFormat="1" ht="39" customHeight="1" x14ac:dyDescent="0.25">
      <c r="A2" s="10" t="s">
        <v>492</v>
      </c>
      <c r="B2" s="11" t="s">
        <v>493</v>
      </c>
      <c r="C2" s="12" t="s">
        <v>494</v>
      </c>
      <c r="D2" s="13" t="s">
        <v>428</v>
      </c>
      <c r="E2" s="14" t="s">
        <v>429</v>
      </c>
      <c r="F2" s="14" t="s">
        <v>430</v>
      </c>
      <c r="G2" s="14" t="s">
        <v>431</v>
      </c>
      <c r="H2" s="14" t="s">
        <v>432</v>
      </c>
      <c r="I2" s="14" t="s">
        <v>481</v>
      </c>
      <c r="J2" s="14" t="s">
        <v>433</v>
      </c>
      <c r="K2" s="14" t="s">
        <v>482</v>
      </c>
      <c r="L2" s="14" t="s">
        <v>434</v>
      </c>
      <c r="M2" s="14" t="s">
        <v>483</v>
      </c>
      <c r="N2" s="14" t="s">
        <v>450</v>
      </c>
      <c r="O2" s="14" t="s">
        <v>484</v>
      </c>
      <c r="P2" s="14" t="s">
        <v>485</v>
      </c>
      <c r="Q2" s="14" t="s">
        <v>435</v>
      </c>
      <c r="R2" s="14" t="s">
        <v>451</v>
      </c>
      <c r="S2" s="14" t="s">
        <v>436</v>
      </c>
      <c r="T2" s="14" t="s">
        <v>437</v>
      </c>
      <c r="U2" s="14" t="s">
        <v>438</v>
      </c>
      <c r="V2" s="14" t="s">
        <v>439</v>
      </c>
      <c r="W2" s="14" t="s">
        <v>440</v>
      </c>
      <c r="X2" s="14" t="s">
        <v>441</v>
      </c>
      <c r="Y2" s="14" t="s">
        <v>442</v>
      </c>
      <c r="Z2" s="14" t="s">
        <v>443</v>
      </c>
      <c r="AA2" s="14" t="s">
        <v>444</v>
      </c>
      <c r="AB2" s="14" t="s">
        <v>445</v>
      </c>
      <c r="AC2" s="14" t="s">
        <v>446</v>
      </c>
      <c r="AD2" s="14" t="s">
        <v>447</v>
      </c>
      <c r="AE2" s="14" t="s">
        <v>448</v>
      </c>
      <c r="AF2" s="14" t="s">
        <v>452</v>
      </c>
      <c r="AG2" s="14" t="s">
        <v>453</v>
      </c>
      <c r="AH2" s="14" t="s">
        <v>458</v>
      </c>
      <c r="AI2" s="14" t="s">
        <v>454</v>
      </c>
      <c r="AJ2" s="14" t="s">
        <v>455</v>
      </c>
      <c r="AK2" s="14" t="s">
        <v>459</v>
      </c>
      <c r="AL2" s="14" t="s">
        <v>456</v>
      </c>
      <c r="AM2" s="14" t="s">
        <v>457</v>
      </c>
      <c r="AN2" s="14" t="s">
        <v>449</v>
      </c>
      <c r="AO2" s="15" t="s">
        <v>460</v>
      </c>
      <c r="AP2" s="15" t="s">
        <v>461</v>
      </c>
      <c r="AQ2" s="15" t="s">
        <v>462</v>
      </c>
      <c r="AR2" s="16" t="s">
        <v>463</v>
      </c>
      <c r="AS2" s="16" t="s">
        <v>464</v>
      </c>
      <c r="AT2" s="17" t="s">
        <v>465</v>
      </c>
      <c r="AU2" s="17" t="s">
        <v>466</v>
      </c>
      <c r="AV2" s="17" t="s">
        <v>470</v>
      </c>
      <c r="AW2" s="17" t="s">
        <v>467</v>
      </c>
      <c r="AX2" s="17" t="s">
        <v>468</v>
      </c>
      <c r="AY2" s="17" t="s">
        <v>469</v>
      </c>
      <c r="AZ2" s="18" t="s">
        <v>471</v>
      </c>
      <c r="BA2" s="18" t="s">
        <v>472</v>
      </c>
      <c r="BB2" s="18" t="s">
        <v>473</v>
      </c>
      <c r="BC2" s="18" t="s">
        <v>474</v>
      </c>
      <c r="BD2" s="18" t="s">
        <v>475</v>
      </c>
      <c r="BE2" s="18" t="s">
        <v>476</v>
      </c>
      <c r="BF2" s="18" t="s">
        <v>477</v>
      </c>
      <c r="BG2" s="18" t="s">
        <v>478</v>
      </c>
      <c r="BH2" s="18" t="s">
        <v>479</v>
      </c>
      <c r="BI2" s="18" t="s">
        <v>480</v>
      </c>
    </row>
    <row r="3" spans="1:61" x14ac:dyDescent="0.25">
      <c r="A3" s="20">
        <v>1</v>
      </c>
      <c r="B3" s="21" t="s">
        <v>495</v>
      </c>
      <c r="C3" s="22">
        <v>1</v>
      </c>
      <c r="D3" s="38">
        <v>1</v>
      </c>
      <c r="E3" s="39">
        <v>1</v>
      </c>
      <c r="F3" s="39">
        <v>1</v>
      </c>
      <c r="G3" s="39">
        <v>1</v>
      </c>
      <c r="H3" s="39">
        <v>1</v>
      </c>
      <c r="I3" s="39">
        <v>1</v>
      </c>
      <c r="J3" s="39">
        <v>1</v>
      </c>
      <c r="K3" s="39">
        <v>1</v>
      </c>
      <c r="L3" s="39">
        <v>1</v>
      </c>
      <c r="M3" s="39">
        <v>1</v>
      </c>
      <c r="N3" s="39">
        <v>1</v>
      </c>
      <c r="O3" s="39">
        <v>1</v>
      </c>
      <c r="P3" s="39">
        <v>1</v>
      </c>
      <c r="Q3" s="39">
        <v>1</v>
      </c>
      <c r="R3" s="39">
        <v>1</v>
      </c>
      <c r="S3" s="39">
        <v>1</v>
      </c>
      <c r="T3" s="39">
        <v>1</v>
      </c>
      <c r="U3" s="39">
        <v>1</v>
      </c>
      <c r="V3" s="39">
        <v>1</v>
      </c>
      <c r="W3" s="39">
        <v>1</v>
      </c>
      <c r="X3" s="39">
        <v>1</v>
      </c>
      <c r="Y3" s="39">
        <v>1</v>
      </c>
      <c r="Z3" s="39">
        <v>1</v>
      </c>
      <c r="AA3" s="39">
        <v>1</v>
      </c>
      <c r="AB3" s="39">
        <v>1</v>
      </c>
      <c r="AC3" s="39">
        <v>1</v>
      </c>
      <c r="AD3" s="39">
        <v>1</v>
      </c>
      <c r="AE3" s="39">
        <v>1</v>
      </c>
      <c r="AF3" s="39">
        <v>1</v>
      </c>
      <c r="AG3" s="39">
        <v>1</v>
      </c>
      <c r="AH3" s="39">
        <v>1</v>
      </c>
      <c r="AI3" s="39">
        <v>1</v>
      </c>
      <c r="AJ3" s="39">
        <v>1</v>
      </c>
      <c r="AK3" s="39">
        <v>1</v>
      </c>
      <c r="AL3" s="39">
        <v>1</v>
      </c>
      <c r="AM3" s="39">
        <v>1</v>
      </c>
      <c r="AN3" s="39">
        <v>1</v>
      </c>
      <c r="AO3" s="39">
        <v>1</v>
      </c>
      <c r="AP3" s="39">
        <v>1</v>
      </c>
      <c r="AQ3" s="39">
        <v>1</v>
      </c>
      <c r="AR3" s="39">
        <v>1</v>
      </c>
      <c r="AS3" s="39">
        <v>1</v>
      </c>
      <c r="AT3" s="39">
        <v>1</v>
      </c>
      <c r="AU3" s="39">
        <v>1</v>
      </c>
      <c r="AV3" s="39">
        <v>1</v>
      </c>
      <c r="AW3" s="39">
        <v>1</v>
      </c>
      <c r="AX3" s="39">
        <v>1</v>
      </c>
      <c r="AY3" s="39">
        <v>1</v>
      </c>
      <c r="AZ3" s="39">
        <v>1</v>
      </c>
      <c r="BA3" s="39">
        <v>1</v>
      </c>
      <c r="BB3" s="39">
        <v>1</v>
      </c>
      <c r="BC3" s="39">
        <v>1</v>
      </c>
      <c r="BD3" s="39">
        <v>1</v>
      </c>
      <c r="BE3" s="39">
        <v>1</v>
      </c>
      <c r="BF3" s="39">
        <v>1</v>
      </c>
      <c r="BG3" s="39">
        <v>1</v>
      </c>
      <c r="BH3" s="39">
        <v>1</v>
      </c>
      <c r="BI3" s="39">
        <v>1</v>
      </c>
    </row>
    <row r="4" spans="1:61" ht="30" x14ac:dyDescent="0.25">
      <c r="A4" s="23">
        <v>2</v>
      </c>
      <c r="B4" s="24" t="s">
        <v>496</v>
      </c>
      <c r="C4" s="25">
        <v>1</v>
      </c>
      <c r="D4" s="38">
        <v>1</v>
      </c>
      <c r="E4" s="39">
        <v>1</v>
      </c>
      <c r="F4" s="39">
        <v>1</v>
      </c>
      <c r="G4" s="39">
        <v>1</v>
      </c>
      <c r="H4" s="39">
        <v>1</v>
      </c>
      <c r="I4" s="39">
        <v>1</v>
      </c>
      <c r="J4" s="39">
        <v>1</v>
      </c>
      <c r="K4" s="39">
        <v>1</v>
      </c>
      <c r="L4" s="39">
        <v>1</v>
      </c>
      <c r="M4" s="39">
        <v>1</v>
      </c>
      <c r="N4" s="39">
        <v>1</v>
      </c>
      <c r="O4" s="39">
        <v>1</v>
      </c>
      <c r="P4" s="39">
        <v>1</v>
      </c>
      <c r="Q4" s="39">
        <v>1</v>
      </c>
      <c r="R4" s="39">
        <v>1</v>
      </c>
      <c r="S4" s="39">
        <v>1</v>
      </c>
      <c r="T4" s="39">
        <v>1</v>
      </c>
      <c r="U4" s="39">
        <v>1</v>
      </c>
      <c r="V4" s="39">
        <v>1</v>
      </c>
      <c r="W4" s="39">
        <v>1</v>
      </c>
      <c r="X4" s="39">
        <v>1</v>
      </c>
      <c r="Y4" s="39">
        <v>1</v>
      </c>
      <c r="Z4" s="39">
        <v>1</v>
      </c>
      <c r="AA4" s="39">
        <v>1</v>
      </c>
      <c r="AB4" s="39">
        <v>1</v>
      </c>
      <c r="AC4" s="39">
        <v>1</v>
      </c>
      <c r="AD4" s="39">
        <v>1</v>
      </c>
      <c r="AE4" s="39">
        <v>1</v>
      </c>
      <c r="AF4" s="39">
        <v>1</v>
      </c>
      <c r="AG4" s="39">
        <v>1</v>
      </c>
      <c r="AH4" s="39">
        <v>1</v>
      </c>
      <c r="AI4" s="39">
        <v>1</v>
      </c>
      <c r="AJ4" s="39">
        <v>1</v>
      </c>
      <c r="AK4" s="39">
        <v>1</v>
      </c>
      <c r="AL4" s="39">
        <v>1</v>
      </c>
      <c r="AM4" s="39">
        <v>1</v>
      </c>
      <c r="AN4" s="39">
        <v>1</v>
      </c>
      <c r="AO4" s="39">
        <v>1</v>
      </c>
      <c r="AP4" s="39">
        <v>1</v>
      </c>
      <c r="AQ4" s="39">
        <v>1</v>
      </c>
      <c r="AR4" s="39">
        <v>1</v>
      </c>
      <c r="AS4" s="39">
        <v>1</v>
      </c>
      <c r="AT4" s="39">
        <v>1</v>
      </c>
      <c r="AU4" s="39">
        <v>1</v>
      </c>
      <c r="AV4" s="39">
        <v>1</v>
      </c>
      <c r="AW4" s="39">
        <v>1</v>
      </c>
      <c r="AX4" s="39">
        <v>1</v>
      </c>
      <c r="AY4" s="39">
        <v>1</v>
      </c>
      <c r="AZ4" s="39">
        <v>1</v>
      </c>
      <c r="BA4" s="39">
        <v>0</v>
      </c>
      <c r="BB4" s="39">
        <v>1</v>
      </c>
      <c r="BC4" s="39">
        <v>1</v>
      </c>
      <c r="BD4" s="39">
        <v>1</v>
      </c>
      <c r="BE4" s="39">
        <v>1</v>
      </c>
      <c r="BF4" s="39">
        <v>1</v>
      </c>
      <c r="BG4" s="39">
        <v>1</v>
      </c>
      <c r="BH4" s="39">
        <v>1</v>
      </c>
      <c r="BI4" s="39">
        <v>1</v>
      </c>
    </row>
    <row r="5" spans="1:61" x14ac:dyDescent="0.25">
      <c r="A5" s="23">
        <v>3</v>
      </c>
      <c r="B5" s="24" t="s">
        <v>497</v>
      </c>
      <c r="C5" s="25">
        <v>1</v>
      </c>
      <c r="D5" s="38">
        <v>1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1</v>
      </c>
      <c r="L5" s="39">
        <v>1</v>
      </c>
      <c r="M5" s="39">
        <v>1</v>
      </c>
      <c r="N5" s="39">
        <v>1</v>
      </c>
      <c r="O5" s="39">
        <v>1</v>
      </c>
      <c r="P5" s="39">
        <v>1</v>
      </c>
      <c r="Q5" s="39">
        <v>1</v>
      </c>
      <c r="R5" s="39">
        <v>1</v>
      </c>
      <c r="S5" s="39">
        <v>1</v>
      </c>
      <c r="T5" s="39">
        <v>1</v>
      </c>
      <c r="U5" s="39">
        <v>1</v>
      </c>
      <c r="V5" s="39">
        <v>1</v>
      </c>
      <c r="W5" s="39">
        <v>1</v>
      </c>
      <c r="X5" s="39">
        <v>1</v>
      </c>
      <c r="Y5" s="39">
        <v>1</v>
      </c>
      <c r="Z5" s="39">
        <v>1</v>
      </c>
      <c r="AA5" s="39">
        <v>1</v>
      </c>
      <c r="AB5" s="39">
        <v>1</v>
      </c>
      <c r="AC5" s="39">
        <v>1</v>
      </c>
      <c r="AD5" s="39">
        <v>1</v>
      </c>
      <c r="AE5" s="39">
        <v>1</v>
      </c>
      <c r="AF5" s="39">
        <v>1</v>
      </c>
      <c r="AG5" s="39">
        <v>1</v>
      </c>
      <c r="AH5" s="39">
        <v>1</v>
      </c>
      <c r="AI5" s="39">
        <v>1</v>
      </c>
      <c r="AJ5" s="39">
        <v>1</v>
      </c>
      <c r="AK5" s="39">
        <v>1</v>
      </c>
      <c r="AL5" s="39">
        <v>1</v>
      </c>
      <c r="AM5" s="39">
        <v>1</v>
      </c>
      <c r="AN5" s="39">
        <v>1</v>
      </c>
      <c r="AO5" s="39">
        <v>1</v>
      </c>
      <c r="AP5" s="39">
        <v>1</v>
      </c>
      <c r="AQ5" s="39">
        <v>1</v>
      </c>
      <c r="AR5" s="39">
        <v>1</v>
      </c>
      <c r="AS5" s="39">
        <v>1</v>
      </c>
      <c r="AT5" s="39">
        <v>1</v>
      </c>
      <c r="AU5" s="39">
        <v>1</v>
      </c>
      <c r="AV5" s="39">
        <v>1</v>
      </c>
      <c r="AW5" s="39">
        <v>1</v>
      </c>
      <c r="AX5" s="39">
        <v>1</v>
      </c>
      <c r="AY5" s="39">
        <v>1</v>
      </c>
      <c r="AZ5" s="39">
        <v>1</v>
      </c>
      <c r="BA5" s="39">
        <v>1</v>
      </c>
      <c r="BB5" s="39">
        <v>1</v>
      </c>
      <c r="BC5" s="39">
        <v>1</v>
      </c>
      <c r="BD5" s="39">
        <v>1</v>
      </c>
      <c r="BE5" s="39">
        <v>1</v>
      </c>
      <c r="BF5" s="39">
        <v>1</v>
      </c>
      <c r="BG5" s="39">
        <v>1</v>
      </c>
      <c r="BH5" s="39">
        <v>1</v>
      </c>
      <c r="BI5" s="39">
        <v>1</v>
      </c>
    </row>
    <row r="6" spans="1:61" ht="30" x14ac:dyDescent="0.25">
      <c r="A6" s="23">
        <v>4</v>
      </c>
      <c r="B6" s="24" t="s">
        <v>498</v>
      </c>
      <c r="C6" s="25">
        <v>2</v>
      </c>
      <c r="D6" s="38">
        <v>2</v>
      </c>
      <c r="E6" s="39">
        <v>2</v>
      </c>
      <c r="F6" s="39">
        <v>2</v>
      </c>
      <c r="G6" s="39">
        <v>1</v>
      </c>
      <c r="H6" s="39">
        <v>2</v>
      </c>
      <c r="I6" s="39">
        <v>2</v>
      </c>
      <c r="J6" s="39">
        <v>2</v>
      </c>
      <c r="K6" s="39">
        <v>2</v>
      </c>
      <c r="L6" s="39">
        <v>2</v>
      </c>
      <c r="M6" s="39">
        <v>2</v>
      </c>
      <c r="N6" s="39">
        <v>2</v>
      </c>
      <c r="O6" s="39">
        <v>2</v>
      </c>
      <c r="P6" s="39">
        <v>2</v>
      </c>
      <c r="Q6" s="39">
        <v>2</v>
      </c>
      <c r="R6" s="39">
        <v>2</v>
      </c>
      <c r="S6" s="39">
        <v>2</v>
      </c>
      <c r="T6" s="39">
        <v>2</v>
      </c>
      <c r="U6" s="39">
        <v>2</v>
      </c>
      <c r="V6" s="39">
        <v>2</v>
      </c>
      <c r="W6" s="39">
        <v>2</v>
      </c>
      <c r="X6" s="39">
        <v>2</v>
      </c>
      <c r="Y6" s="39">
        <v>2</v>
      </c>
      <c r="Z6" s="39">
        <v>2</v>
      </c>
      <c r="AA6" s="39">
        <v>2</v>
      </c>
      <c r="AB6" s="39">
        <v>2</v>
      </c>
      <c r="AC6" s="39">
        <v>2</v>
      </c>
      <c r="AD6" s="39">
        <v>2</v>
      </c>
      <c r="AE6" s="39">
        <v>2</v>
      </c>
      <c r="AF6" s="39">
        <v>2</v>
      </c>
      <c r="AG6" s="39">
        <v>2</v>
      </c>
      <c r="AH6" s="39">
        <v>2</v>
      </c>
      <c r="AI6" s="39">
        <v>2</v>
      </c>
      <c r="AJ6" s="39">
        <v>2</v>
      </c>
      <c r="AK6" s="39">
        <v>2</v>
      </c>
      <c r="AL6" s="39">
        <v>2</v>
      </c>
      <c r="AM6" s="39">
        <v>2</v>
      </c>
      <c r="AN6" s="39">
        <v>2</v>
      </c>
      <c r="AO6" s="39">
        <v>2</v>
      </c>
      <c r="AP6" s="39">
        <v>2</v>
      </c>
      <c r="AQ6" s="39">
        <v>2</v>
      </c>
      <c r="AR6" s="39">
        <v>2</v>
      </c>
      <c r="AS6" s="39">
        <v>2</v>
      </c>
      <c r="AT6" s="39">
        <v>2</v>
      </c>
      <c r="AU6" s="39">
        <v>2</v>
      </c>
      <c r="AV6" s="39">
        <v>2</v>
      </c>
      <c r="AW6" s="39">
        <v>2</v>
      </c>
      <c r="AX6" s="39">
        <v>2</v>
      </c>
      <c r="AY6" s="39">
        <v>2</v>
      </c>
      <c r="AZ6" s="39">
        <v>2</v>
      </c>
      <c r="BA6" s="39">
        <v>2</v>
      </c>
      <c r="BB6" s="39">
        <v>2</v>
      </c>
      <c r="BC6" s="39">
        <v>2</v>
      </c>
      <c r="BD6" s="39">
        <v>2</v>
      </c>
      <c r="BE6" s="39">
        <v>2</v>
      </c>
      <c r="BF6" s="39">
        <v>2</v>
      </c>
      <c r="BG6" s="39">
        <v>2</v>
      </c>
      <c r="BH6" s="39">
        <v>2</v>
      </c>
      <c r="BI6" s="39">
        <v>2</v>
      </c>
    </row>
    <row r="7" spans="1:61" ht="30" x14ac:dyDescent="0.25">
      <c r="A7" s="23">
        <v>5</v>
      </c>
      <c r="B7" s="24" t="s">
        <v>499</v>
      </c>
      <c r="C7" s="25">
        <v>1</v>
      </c>
      <c r="D7" s="38">
        <v>1</v>
      </c>
      <c r="E7" s="39">
        <v>1</v>
      </c>
      <c r="F7" s="39">
        <v>1</v>
      </c>
      <c r="G7" s="39">
        <v>1</v>
      </c>
      <c r="H7" s="39">
        <v>1</v>
      </c>
      <c r="I7" s="39">
        <v>1</v>
      </c>
      <c r="J7" s="39">
        <v>1</v>
      </c>
      <c r="K7" s="39">
        <v>1</v>
      </c>
      <c r="L7" s="39">
        <v>1</v>
      </c>
      <c r="M7" s="39">
        <v>1</v>
      </c>
      <c r="N7" s="39">
        <v>1</v>
      </c>
      <c r="O7" s="39">
        <v>1</v>
      </c>
      <c r="P7" s="39">
        <v>1</v>
      </c>
      <c r="Q7" s="39">
        <v>1</v>
      </c>
      <c r="R7" s="39">
        <v>1</v>
      </c>
      <c r="S7" s="39">
        <v>1</v>
      </c>
      <c r="T7" s="39">
        <v>1</v>
      </c>
      <c r="U7" s="39">
        <v>1</v>
      </c>
      <c r="V7" s="39">
        <v>1</v>
      </c>
      <c r="W7" s="39">
        <v>1</v>
      </c>
      <c r="X7" s="39">
        <v>1</v>
      </c>
      <c r="Y7" s="39">
        <v>1</v>
      </c>
      <c r="Z7" s="39">
        <v>1</v>
      </c>
      <c r="AA7" s="39">
        <v>1</v>
      </c>
      <c r="AB7" s="39">
        <v>1</v>
      </c>
      <c r="AC7" s="39">
        <v>1</v>
      </c>
      <c r="AD7" s="39">
        <v>1</v>
      </c>
      <c r="AE7" s="39">
        <v>1</v>
      </c>
      <c r="AF7" s="39">
        <v>1</v>
      </c>
      <c r="AG7" s="39">
        <v>1</v>
      </c>
      <c r="AH7" s="39">
        <v>1</v>
      </c>
      <c r="AI7" s="39">
        <v>1</v>
      </c>
      <c r="AJ7" s="39">
        <v>1</v>
      </c>
      <c r="AK7" s="39">
        <v>1</v>
      </c>
      <c r="AL7" s="39">
        <v>1</v>
      </c>
      <c r="AM7" s="39">
        <v>1</v>
      </c>
      <c r="AN7" s="39">
        <v>1</v>
      </c>
      <c r="AO7" s="39">
        <v>1</v>
      </c>
      <c r="AP7" s="39">
        <v>1</v>
      </c>
      <c r="AQ7" s="39">
        <v>1</v>
      </c>
      <c r="AR7" s="39">
        <v>1</v>
      </c>
      <c r="AS7" s="39">
        <v>1</v>
      </c>
      <c r="AT7" s="39">
        <v>1</v>
      </c>
      <c r="AU7" s="39">
        <v>1</v>
      </c>
      <c r="AV7" s="39">
        <v>1</v>
      </c>
      <c r="AW7" s="39">
        <v>1</v>
      </c>
      <c r="AX7" s="39">
        <v>1</v>
      </c>
      <c r="AY7" s="39">
        <v>1</v>
      </c>
      <c r="AZ7" s="39">
        <v>1</v>
      </c>
      <c r="BA7" s="39">
        <v>1</v>
      </c>
      <c r="BB7" s="39">
        <v>1</v>
      </c>
      <c r="BC7" s="39">
        <v>1</v>
      </c>
      <c r="BD7" s="39">
        <v>1</v>
      </c>
      <c r="BE7" s="39">
        <v>1</v>
      </c>
      <c r="BF7" s="39">
        <v>1</v>
      </c>
      <c r="BG7" s="39">
        <v>1</v>
      </c>
      <c r="BH7" s="39">
        <v>1</v>
      </c>
      <c r="BI7" s="39">
        <v>1</v>
      </c>
    </row>
    <row r="8" spans="1:61" ht="30" x14ac:dyDescent="0.25">
      <c r="A8" s="23">
        <v>6</v>
      </c>
      <c r="B8" s="24" t="s">
        <v>500</v>
      </c>
      <c r="C8" s="25">
        <v>2</v>
      </c>
      <c r="D8" s="38">
        <v>2</v>
      </c>
      <c r="E8" s="39">
        <v>2</v>
      </c>
      <c r="F8" s="39">
        <v>2</v>
      </c>
      <c r="G8" s="39">
        <v>1</v>
      </c>
      <c r="H8" s="39">
        <v>2</v>
      </c>
      <c r="I8" s="39">
        <v>2</v>
      </c>
      <c r="J8" s="39">
        <v>2</v>
      </c>
      <c r="K8" s="39">
        <v>2</v>
      </c>
      <c r="L8" s="39">
        <v>2</v>
      </c>
      <c r="M8" s="39">
        <v>2</v>
      </c>
      <c r="N8" s="39">
        <v>2</v>
      </c>
      <c r="O8" s="39">
        <v>2</v>
      </c>
      <c r="P8" s="39">
        <v>2</v>
      </c>
      <c r="Q8" s="39">
        <v>2</v>
      </c>
      <c r="R8" s="39">
        <v>2</v>
      </c>
      <c r="S8" s="39">
        <v>2</v>
      </c>
      <c r="T8" s="39">
        <v>2</v>
      </c>
      <c r="U8" s="39">
        <v>2</v>
      </c>
      <c r="V8" s="39">
        <v>2</v>
      </c>
      <c r="W8" s="39">
        <v>2</v>
      </c>
      <c r="X8" s="39">
        <v>2</v>
      </c>
      <c r="Y8" s="39">
        <v>2</v>
      </c>
      <c r="Z8" s="39">
        <v>2</v>
      </c>
      <c r="AA8" s="39">
        <v>2</v>
      </c>
      <c r="AB8" s="39">
        <v>2</v>
      </c>
      <c r="AC8" s="39">
        <v>2</v>
      </c>
      <c r="AD8" s="39">
        <v>2</v>
      </c>
      <c r="AE8" s="39">
        <v>2</v>
      </c>
      <c r="AF8" s="39">
        <v>2</v>
      </c>
      <c r="AG8" s="39">
        <v>2</v>
      </c>
      <c r="AH8" s="39">
        <v>2</v>
      </c>
      <c r="AI8" s="39">
        <v>2</v>
      </c>
      <c r="AJ8" s="39">
        <v>2</v>
      </c>
      <c r="AK8" s="39">
        <v>2</v>
      </c>
      <c r="AL8" s="39">
        <v>2</v>
      </c>
      <c r="AM8" s="39">
        <v>2</v>
      </c>
      <c r="AN8" s="39">
        <v>2</v>
      </c>
      <c r="AO8" s="39">
        <v>2</v>
      </c>
      <c r="AP8" s="39">
        <v>2</v>
      </c>
      <c r="AQ8" s="39">
        <v>2</v>
      </c>
      <c r="AR8" s="39">
        <v>2</v>
      </c>
      <c r="AS8" s="39">
        <v>2</v>
      </c>
      <c r="AT8" s="39">
        <v>2</v>
      </c>
      <c r="AU8" s="39">
        <v>2</v>
      </c>
      <c r="AV8" s="39">
        <v>2</v>
      </c>
      <c r="AW8" s="39">
        <v>2</v>
      </c>
      <c r="AX8" s="39">
        <v>2</v>
      </c>
      <c r="AY8" s="39">
        <v>2</v>
      </c>
      <c r="AZ8" s="39">
        <v>2</v>
      </c>
      <c r="BA8" s="39">
        <v>2</v>
      </c>
      <c r="BB8" s="39">
        <v>2</v>
      </c>
      <c r="BC8" s="39">
        <v>2</v>
      </c>
      <c r="BD8" s="39">
        <v>2</v>
      </c>
      <c r="BE8" s="39">
        <v>2</v>
      </c>
      <c r="BF8" s="39">
        <v>2</v>
      </c>
      <c r="BG8" s="39">
        <v>2</v>
      </c>
      <c r="BH8" s="39">
        <v>2</v>
      </c>
      <c r="BI8" s="39">
        <v>2</v>
      </c>
    </row>
    <row r="9" spans="1:61" ht="45.75" thickBot="1" x14ac:dyDescent="0.3">
      <c r="A9" s="26">
        <v>7</v>
      </c>
      <c r="B9" s="27" t="s">
        <v>501</v>
      </c>
      <c r="C9" s="28">
        <v>2</v>
      </c>
      <c r="D9" s="40">
        <v>1</v>
      </c>
      <c r="E9" s="41">
        <v>2</v>
      </c>
      <c r="F9" s="41">
        <v>1</v>
      </c>
      <c r="G9" s="41">
        <v>1</v>
      </c>
      <c r="H9" s="41">
        <v>1</v>
      </c>
      <c r="I9" s="41">
        <v>2</v>
      </c>
      <c r="J9" s="41">
        <v>1</v>
      </c>
      <c r="K9" s="41">
        <v>1</v>
      </c>
      <c r="L9" s="41">
        <v>2</v>
      </c>
      <c r="M9" s="41">
        <v>1</v>
      </c>
      <c r="N9" s="41">
        <v>2</v>
      </c>
      <c r="O9" s="41">
        <v>2</v>
      </c>
      <c r="P9" s="41">
        <v>2</v>
      </c>
      <c r="Q9" s="41">
        <v>2</v>
      </c>
      <c r="R9" s="41">
        <v>2</v>
      </c>
      <c r="S9" s="41">
        <v>2</v>
      </c>
      <c r="T9" s="41">
        <v>2</v>
      </c>
      <c r="U9" s="41">
        <v>2</v>
      </c>
      <c r="V9" s="41">
        <v>2</v>
      </c>
      <c r="W9" s="41">
        <v>2</v>
      </c>
      <c r="X9" s="41">
        <v>2</v>
      </c>
      <c r="Y9" s="41">
        <v>2</v>
      </c>
      <c r="Z9" s="41">
        <v>1</v>
      </c>
      <c r="AA9" s="41">
        <v>2</v>
      </c>
      <c r="AB9" s="41">
        <v>2</v>
      </c>
      <c r="AC9" s="41">
        <v>2</v>
      </c>
      <c r="AD9" s="41">
        <v>2</v>
      </c>
      <c r="AE9" s="41">
        <v>2</v>
      </c>
      <c r="AF9" s="41">
        <v>2</v>
      </c>
      <c r="AG9" s="41">
        <v>2</v>
      </c>
      <c r="AH9" s="41">
        <v>2</v>
      </c>
      <c r="AI9" s="41">
        <v>2</v>
      </c>
      <c r="AJ9" s="41">
        <v>2</v>
      </c>
      <c r="AK9" s="41">
        <v>2</v>
      </c>
      <c r="AL9" s="41">
        <v>2</v>
      </c>
      <c r="AM9" s="41">
        <v>2</v>
      </c>
      <c r="AN9" s="41">
        <v>2</v>
      </c>
      <c r="AO9" s="41">
        <v>2</v>
      </c>
      <c r="AP9" s="41">
        <v>2</v>
      </c>
      <c r="AQ9" s="41">
        <v>2</v>
      </c>
      <c r="AR9" s="41">
        <v>2</v>
      </c>
      <c r="AS9" s="41">
        <v>2</v>
      </c>
      <c r="AT9" s="41">
        <v>2</v>
      </c>
      <c r="AU9" s="41">
        <v>2</v>
      </c>
      <c r="AV9" s="41">
        <v>2</v>
      </c>
      <c r="AW9" s="41">
        <v>2</v>
      </c>
      <c r="AX9" s="41">
        <v>2</v>
      </c>
      <c r="AY9" s="41">
        <v>2</v>
      </c>
      <c r="AZ9" s="41">
        <v>2</v>
      </c>
      <c r="BA9" s="41">
        <v>2</v>
      </c>
      <c r="BB9" s="41">
        <v>2</v>
      </c>
      <c r="BC9" s="41">
        <v>2</v>
      </c>
      <c r="BD9" s="41">
        <v>2</v>
      </c>
      <c r="BE9" s="41">
        <v>2</v>
      </c>
      <c r="BF9" s="41">
        <v>2</v>
      </c>
      <c r="BG9" s="41">
        <v>2</v>
      </c>
      <c r="BH9" s="41">
        <v>2</v>
      </c>
      <c r="BI9" s="41">
        <v>2</v>
      </c>
    </row>
    <row r="10" spans="1:61" ht="15.75" thickBot="1" x14ac:dyDescent="0.3">
      <c r="A10" s="153" t="s">
        <v>502</v>
      </c>
      <c r="B10" s="154"/>
      <c r="C10" s="29">
        <v>10</v>
      </c>
      <c r="D10" s="30">
        <f>SUM(D3:D9)</f>
        <v>9</v>
      </c>
      <c r="E10" s="31">
        <f t="shared" ref="E10:BI10" si="0">SUM(E3:E9)</f>
        <v>10</v>
      </c>
      <c r="F10" s="31">
        <f t="shared" si="0"/>
        <v>9</v>
      </c>
      <c r="G10" s="31">
        <f t="shared" si="0"/>
        <v>7</v>
      </c>
      <c r="H10" s="31">
        <f t="shared" si="0"/>
        <v>9</v>
      </c>
      <c r="I10" s="31">
        <f t="shared" si="0"/>
        <v>10</v>
      </c>
      <c r="J10" s="31">
        <f t="shared" si="0"/>
        <v>9</v>
      </c>
      <c r="K10" s="31">
        <f t="shared" si="0"/>
        <v>9</v>
      </c>
      <c r="L10" s="31">
        <f t="shared" si="0"/>
        <v>10</v>
      </c>
      <c r="M10" s="31">
        <f t="shared" si="0"/>
        <v>9</v>
      </c>
      <c r="N10" s="31">
        <f t="shared" si="0"/>
        <v>10</v>
      </c>
      <c r="O10" s="31">
        <f t="shared" si="0"/>
        <v>10</v>
      </c>
      <c r="P10" s="31">
        <f t="shared" si="0"/>
        <v>10</v>
      </c>
      <c r="Q10" s="31">
        <f t="shared" si="0"/>
        <v>10</v>
      </c>
      <c r="R10" s="31">
        <f t="shared" si="0"/>
        <v>10</v>
      </c>
      <c r="S10" s="31">
        <f t="shared" si="0"/>
        <v>10</v>
      </c>
      <c r="T10" s="31">
        <f t="shared" si="0"/>
        <v>10</v>
      </c>
      <c r="U10" s="31">
        <f t="shared" si="0"/>
        <v>10</v>
      </c>
      <c r="V10" s="31">
        <f t="shared" si="0"/>
        <v>10</v>
      </c>
      <c r="W10" s="31">
        <f t="shared" si="0"/>
        <v>10</v>
      </c>
      <c r="X10" s="31">
        <f t="shared" si="0"/>
        <v>10</v>
      </c>
      <c r="Y10" s="31">
        <f t="shared" si="0"/>
        <v>10</v>
      </c>
      <c r="Z10" s="31">
        <f t="shared" si="0"/>
        <v>9</v>
      </c>
      <c r="AA10" s="31">
        <f t="shared" si="0"/>
        <v>10</v>
      </c>
      <c r="AB10" s="31">
        <f t="shared" si="0"/>
        <v>10</v>
      </c>
      <c r="AC10" s="31">
        <f t="shared" si="0"/>
        <v>10</v>
      </c>
      <c r="AD10" s="31">
        <f t="shared" si="0"/>
        <v>10</v>
      </c>
      <c r="AE10" s="31">
        <f t="shared" si="0"/>
        <v>10</v>
      </c>
      <c r="AF10" s="31">
        <f t="shared" si="0"/>
        <v>10</v>
      </c>
      <c r="AG10" s="31">
        <f t="shared" si="0"/>
        <v>10</v>
      </c>
      <c r="AH10" s="31">
        <f t="shared" si="0"/>
        <v>10</v>
      </c>
      <c r="AI10" s="31">
        <f t="shared" si="0"/>
        <v>10</v>
      </c>
      <c r="AJ10" s="31">
        <f t="shared" si="0"/>
        <v>10</v>
      </c>
      <c r="AK10" s="31">
        <f t="shared" si="0"/>
        <v>10</v>
      </c>
      <c r="AL10" s="31">
        <f t="shared" si="0"/>
        <v>10</v>
      </c>
      <c r="AM10" s="31">
        <f t="shared" si="0"/>
        <v>10</v>
      </c>
      <c r="AN10" s="31">
        <f t="shared" si="0"/>
        <v>10</v>
      </c>
      <c r="AO10" s="31">
        <f t="shared" si="0"/>
        <v>10</v>
      </c>
      <c r="AP10" s="31">
        <f t="shared" si="0"/>
        <v>10</v>
      </c>
      <c r="AQ10" s="31">
        <f t="shared" si="0"/>
        <v>10</v>
      </c>
      <c r="AR10" s="31">
        <f t="shared" si="0"/>
        <v>10</v>
      </c>
      <c r="AS10" s="31">
        <f t="shared" si="0"/>
        <v>10</v>
      </c>
      <c r="AT10" s="31">
        <f t="shared" si="0"/>
        <v>10</v>
      </c>
      <c r="AU10" s="31">
        <f t="shared" si="0"/>
        <v>10</v>
      </c>
      <c r="AV10" s="31">
        <f t="shared" si="0"/>
        <v>10</v>
      </c>
      <c r="AW10" s="31">
        <f t="shared" si="0"/>
        <v>10</v>
      </c>
      <c r="AX10" s="31">
        <f t="shared" si="0"/>
        <v>10</v>
      </c>
      <c r="AY10" s="31">
        <f t="shared" si="0"/>
        <v>10</v>
      </c>
      <c r="AZ10" s="31">
        <f t="shared" si="0"/>
        <v>10</v>
      </c>
      <c r="BA10" s="31">
        <f t="shared" si="0"/>
        <v>9</v>
      </c>
      <c r="BB10" s="31">
        <f t="shared" si="0"/>
        <v>10</v>
      </c>
      <c r="BC10" s="31">
        <f t="shared" si="0"/>
        <v>10</v>
      </c>
      <c r="BD10" s="31">
        <f t="shared" si="0"/>
        <v>10</v>
      </c>
      <c r="BE10" s="31">
        <f t="shared" si="0"/>
        <v>10</v>
      </c>
      <c r="BF10" s="31">
        <f t="shared" si="0"/>
        <v>10</v>
      </c>
      <c r="BG10" s="31">
        <f t="shared" si="0"/>
        <v>10</v>
      </c>
      <c r="BH10" s="31">
        <f t="shared" si="0"/>
        <v>10</v>
      </c>
      <c r="BI10" s="32">
        <f t="shared" si="0"/>
        <v>10</v>
      </c>
    </row>
    <row r="11" spans="1:61" x14ac:dyDescent="0.25">
      <c r="A11" s="20">
        <v>1</v>
      </c>
      <c r="B11" s="21" t="s">
        <v>503</v>
      </c>
      <c r="C11" s="22">
        <v>1</v>
      </c>
      <c r="D11" s="36">
        <v>1</v>
      </c>
      <c r="E11" s="37">
        <v>1</v>
      </c>
      <c r="F11" s="37">
        <v>1</v>
      </c>
      <c r="G11" s="37">
        <v>1</v>
      </c>
      <c r="H11" s="37">
        <v>1</v>
      </c>
      <c r="I11" s="37">
        <v>1</v>
      </c>
      <c r="J11" s="37">
        <v>1</v>
      </c>
      <c r="K11" s="37">
        <v>1</v>
      </c>
      <c r="L11" s="37">
        <v>1</v>
      </c>
      <c r="M11" s="37">
        <v>1</v>
      </c>
      <c r="N11" s="37">
        <v>1</v>
      </c>
      <c r="O11" s="37">
        <v>1</v>
      </c>
      <c r="P11" s="37">
        <v>1</v>
      </c>
      <c r="Q11" s="37">
        <v>1</v>
      </c>
      <c r="R11" s="37">
        <v>1</v>
      </c>
      <c r="S11" s="37">
        <v>1</v>
      </c>
      <c r="T11" s="37">
        <v>1</v>
      </c>
      <c r="U11" s="37">
        <v>1</v>
      </c>
      <c r="V11" s="37">
        <v>1</v>
      </c>
      <c r="W11" s="37">
        <v>1</v>
      </c>
      <c r="X11" s="37">
        <v>1</v>
      </c>
      <c r="Y11" s="37">
        <v>1</v>
      </c>
      <c r="Z11" s="37">
        <v>1</v>
      </c>
      <c r="AA11" s="37">
        <v>1</v>
      </c>
      <c r="AB11" s="37">
        <v>1</v>
      </c>
      <c r="AC11" s="37">
        <v>1</v>
      </c>
      <c r="AD11" s="37">
        <v>1</v>
      </c>
      <c r="AE11" s="37">
        <v>1</v>
      </c>
      <c r="AF11" s="37">
        <v>1</v>
      </c>
      <c r="AG11" s="37">
        <v>1</v>
      </c>
      <c r="AH11" s="37">
        <v>1</v>
      </c>
      <c r="AI11" s="37">
        <v>1</v>
      </c>
      <c r="AJ11" s="37">
        <v>1</v>
      </c>
      <c r="AK11" s="37">
        <v>1</v>
      </c>
      <c r="AL11" s="37">
        <v>1</v>
      </c>
      <c r="AM11" s="37">
        <v>1</v>
      </c>
      <c r="AN11" s="37">
        <v>1</v>
      </c>
      <c r="AO11" s="37">
        <v>1</v>
      </c>
      <c r="AP11" s="37">
        <v>1</v>
      </c>
      <c r="AQ11" s="37">
        <v>1</v>
      </c>
      <c r="AR11" s="37">
        <v>1</v>
      </c>
      <c r="AS11" s="37">
        <v>1</v>
      </c>
      <c r="AT11" s="37">
        <v>1</v>
      </c>
      <c r="AU11" s="37">
        <v>1</v>
      </c>
      <c r="AV11" s="37">
        <v>1</v>
      </c>
      <c r="AW11" s="37">
        <v>1</v>
      </c>
      <c r="AX11" s="37">
        <v>1</v>
      </c>
      <c r="AY11" s="37">
        <v>1</v>
      </c>
      <c r="AZ11" s="37">
        <v>1</v>
      </c>
      <c r="BA11" s="37">
        <v>1</v>
      </c>
      <c r="BB11" s="37">
        <v>1</v>
      </c>
      <c r="BC11" s="37">
        <v>1</v>
      </c>
      <c r="BD11" s="37">
        <v>1</v>
      </c>
      <c r="BE11" s="37">
        <v>1</v>
      </c>
      <c r="BF11" s="37">
        <v>1</v>
      </c>
      <c r="BG11" s="37">
        <v>1</v>
      </c>
      <c r="BH11" s="37">
        <v>1</v>
      </c>
      <c r="BI11" s="37">
        <v>1</v>
      </c>
    </row>
    <row r="12" spans="1:61" ht="45" x14ac:dyDescent="0.25">
      <c r="A12" s="23">
        <v>2</v>
      </c>
      <c r="B12" s="24" t="s">
        <v>504</v>
      </c>
      <c r="C12" s="25">
        <v>1</v>
      </c>
      <c r="D12" s="38">
        <v>1</v>
      </c>
      <c r="E12" s="39">
        <v>0</v>
      </c>
      <c r="F12" s="39">
        <v>0</v>
      </c>
      <c r="G12" s="39">
        <v>1</v>
      </c>
      <c r="H12" s="39">
        <v>1</v>
      </c>
      <c r="I12" s="39">
        <v>1</v>
      </c>
      <c r="J12" s="39">
        <v>1</v>
      </c>
      <c r="K12" s="39">
        <v>1</v>
      </c>
      <c r="L12" s="39">
        <v>1</v>
      </c>
      <c r="M12" s="39">
        <v>1</v>
      </c>
      <c r="N12" s="39">
        <v>1</v>
      </c>
      <c r="O12" s="3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  <c r="Z12" s="39">
        <v>1</v>
      </c>
      <c r="AA12" s="39">
        <v>1</v>
      </c>
      <c r="AB12" s="39">
        <v>1</v>
      </c>
      <c r="AC12" s="39">
        <v>1</v>
      </c>
      <c r="AD12" s="39">
        <v>1</v>
      </c>
      <c r="AE12" s="39">
        <v>1</v>
      </c>
      <c r="AF12" s="39">
        <v>1</v>
      </c>
      <c r="AG12" s="39">
        <v>1</v>
      </c>
      <c r="AH12" s="39">
        <v>1</v>
      </c>
      <c r="AI12" s="39">
        <v>1</v>
      </c>
      <c r="AJ12" s="39">
        <v>1</v>
      </c>
      <c r="AK12" s="39">
        <v>1</v>
      </c>
      <c r="AL12" s="39">
        <v>1</v>
      </c>
      <c r="AM12" s="39">
        <v>1</v>
      </c>
      <c r="AN12" s="39">
        <v>1</v>
      </c>
      <c r="AO12" s="39">
        <v>1</v>
      </c>
      <c r="AP12" s="39">
        <v>1</v>
      </c>
      <c r="AQ12" s="39">
        <v>1</v>
      </c>
      <c r="AR12" s="39">
        <v>1</v>
      </c>
      <c r="AS12" s="39">
        <v>1</v>
      </c>
      <c r="AT12" s="39">
        <v>1</v>
      </c>
      <c r="AU12" s="39">
        <v>1</v>
      </c>
      <c r="AV12" s="39">
        <v>1</v>
      </c>
      <c r="AW12" s="39">
        <v>1</v>
      </c>
      <c r="AX12" s="39">
        <v>1</v>
      </c>
      <c r="AY12" s="39">
        <v>1</v>
      </c>
      <c r="AZ12" s="39">
        <v>1</v>
      </c>
      <c r="BA12" s="39">
        <v>1</v>
      </c>
      <c r="BB12" s="39">
        <v>1</v>
      </c>
      <c r="BC12" s="39">
        <v>1</v>
      </c>
      <c r="BD12" s="39">
        <v>1</v>
      </c>
      <c r="BE12" s="39">
        <v>1</v>
      </c>
      <c r="BF12" s="39">
        <v>1</v>
      </c>
      <c r="BG12" s="39">
        <v>1</v>
      </c>
      <c r="BH12" s="39">
        <v>1</v>
      </c>
      <c r="BI12" s="39">
        <v>1</v>
      </c>
    </row>
    <row r="13" spans="1:61" ht="30" x14ac:dyDescent="0.25">
      <c r="A13" s="23">
        <v>3</v>
      </c>
      <c r="B13" s="24" t="s">
        <v>505</v>
      </c>
      <c r="C13" s="25">
        <v>1</v>
      </c>
      <c r="D13" s="38">
        <v>1</v>
      </c>
      <c r="E13" s="39">
        <v>1</v>
      </c>
      <c r="F13" s="39">
        <v>1</v>
      </c>
      <c r="G13" s="39">
        <v>1</v>
      </c>
      <c r="H13" s="39">
        <v>1</v>
      </c>
      <c r="I13" s="39">
        <v>1</v>
      </c>
      <c r="J13" s="39">
        <v>1</v>
      </c>
      <c r="K13" s="39">
        <v>1</v>
      </c>
      <c r="L13" s="39">
        <v>1</v>
      </c>
      <c r="M13" s="39">
        <v>1</v>
      </c>
      <c r="N13" s="39">
        <v>1</v>
      </c>
      <c r="O13" s="39">
        <v>1</v>
      </c>
      <c r="P13" s="39">
        <v>1</v>
      </c>
      <c r="Q13" s="39">
        <v>1</v>
      </c>
      <c r="R13" s="39">
        <v>1</v>
      </c>
      <c r="S13" s="39">
        <v>1</v>
      </c>
      <c r="T13" s="39">
        <v>1</v>
      </c>
      <c r="U13" s="39">
        <v>1</v>
      </c>
      <c r="V13" s="39">
        <v>1</v>
      </c>
      <c r="W13" s="39">
        <v>1</v>
      </c>
      <c r="X13" s="39">
        <v>1</v>
      </c>
      <c r="Y13" s="39">
        <v>1</v>
      </c>
      <c r="Z13" s="39">
        <v>1</v>
      </c>
      <c r="AA13" s="39">
        <v>1</v>
      </c>
      <c r="AB13" s="39">
        <v>1</v>
      </c>
      <c r="AC13" s="39">
        <v>1</v>
      </c>
      <c r="AD13" s="39">
        <v>1</v>
      </c>
      <c r="AE13" s="39">
        <v>1</v>
      </c>
      <c r="AF13" s="39">
        <v>1</v>
      </c>
      <c r="AG13" s="39">
        <v>1</v>
      </c>
      <c r="AH13" s="39">
        <v>1</v>
      </c>
      <c r="AI13" s="39">
        <v>1</v>
      </c>
      <c r="AJ13" s="39">
        <v>1</v>
      </c>
      <c r="AK13" s="39">
        <v>1</v>
      </c>
      <c r="AL13" s="39">
        <v>1</v>
      </c>
      <c r="AM13" s="39">
        <v>1</v>
      </c>
      <c r="AN13" s="39">
        <v>1</v>
      </c>
      <c r="AO13" s="39">
        <v>1</v>
      </c>
      <c r="AP13" s="39">
        <v>1</v>
      </c>
      <c r="AQ13" s="39">
        <v>1</v>
      </c>
      <c r="AR13" s="39">
        <v>1</v>
      </c>
      <c r="AS13" s="39">
        <v>1</v>
      </c>
      <c r="AT13" s="39">
        <v>1</v>
      </c>
      <c r="AU13" s="39">
        <v>1</v>
      </c>
      <c r="AV13" s="39">
        <v>1</v>
      </c>
      <c r="AW13" s="39">
        <v>1</v>
      </c>
      <c r="AX13" s="39">
        <v>1</v>
      </c>
      <c r="AY13" s="39">
        <v>1</v>
      </c>
      <c r="AZ13" s="39">
        <v>1</v>
      </c>
      <c r="BA13" s="39">
        <v>1</v>
      </c>
      <c r="BB13" s="39">
        <v>1</v>
      </c>
      <c r="BC13" s="39">
        <v>1</v>
      </c>
      <c r="BD13" s="39">
        <v>1</v>
      </c>
      <c r="BE13" s="39">
        <v>1</v>
      </c>
      <c r="BF13" s="39">
        <v>1</v>
      </c>
      <c r="BG13" s="39">
        <v>1</v>
      </c>
      <c r="BH13" s="39">
        <v>1</v>
      </c>
      <c r="BI13" s="39">
        <v>1</v>
      </c>
    </row>
    <row r="14" spans="1:61" ht="30" x14ac:dyDescent="0.25">
      <c r="A14" s="23">
        <v>4</v>
      </c>
      <c r="B14" s="24" t="s">
        <v>506</v>
      </c>
      <c r="C14" s="25">
        <v>1</v>
      </c>
      <c r="D14" s="38">
        <v>0</v>
      </c>
      <c r="E14" s="39">
        <v>0</v>
      </c>
      <c r="F14" s="39">
        <v>0</v>
      </c>
      <c r="G14" s="39">
        <v>1</v>
      </c>
      <c r="H14" s="39">
        <v>1</v>
      </c>
      <c r="I14" s="39">
        <v>1</v>
      </c>
      <c r="J14" s="39">
        <v>1</v>
      </c>
      <c r="K14" s="39">
        <v>0</v>
      </c>
      <c r="L14" s="39">
        <v>1</v>
      </c>
      <c r="M14" s="39">
        <v>1</v>
      </c>
      <c r="N14" s="39">
        <v>0</v>
      </c>
      <c r="O14" s="39">
        <v>0</v>
      </c>
      <c r="P14" s="39">
        <v>0</v>
      </c>
      <c r="Q14" s="39">
        <v>1</v>
      </c>
      <c r="R14" s="39">
        <v>0</v>
      </c>
      <c r="S14" s="39">
        <v>1</v>
      </c>
      <c r="T14" s="39">
        <v>0</v>
      </c>
      <c r="U14" s="39">
        <v>1</v>
      </c>
      <c r="V14" s="39">
        <v>1</v>
      </c>
      <c r="W14" s="39">
        <v>1</v>
      </c>
      <c r="X14" s="39">
        <v>0</v>
      </c>
      <c r="Y14" s="39">
        <v>1</v>
      </c>
      <c r="Z14" s="39">
        <v>0</v>
      </c>
      <c r="AA14" s="39">
        <v>1</v>
      </c>
      <c r="AB14" s="39">
        <v>1</v>
      </c>
      <c r="AC14" s="39">
        <v>1</v>
      </c>
      <c r="AD14" s="39">
        <v>1</v>
      </c>
      <c r="AE14" s="39">
        <v>1</v>
      </c>
      <c r="AF14" s="39">
        <v>1</v>
      </c>
      <c r="AG14" s="39">
        <v>1</v>
      </c>
      <c r="AH14" s="39">
        <v>1</v>
      </c>
      <c r="AI14" s="39">
        <v>0</v>
      </c>
      <c r="AJ14" s="39">
        <v>1</v>
      </c>
      <c r="AK14" s="39">
        <v>0</v>
      </c>
      <c r="AL14" s="39">
        <v>1</v>
      </c>
      <c r="AM14" s="39">
        <v>1</v>
      </c>
      <c r="AN14" s="39">
        <v>1</v>
      </c>
      <c r="AO14" s="39">
        <v>1</v>
      </c>
      <c r="AP14" s="39">
        <v>1</v>
      </c>
      <c r="AQ14" s="39">
        <v>0</v>
      </c>
      <c r="AR14" s="39">
        <v>1</v>
      </c>
      <c r="AS14" s="39">
        <v>1</v>
      </c>
      <c r="AT14" s="39">
        <v>1</v>
      </c>
      <c r="AU14" s="39">
        <v>1</v>
      </c>
      <c r="AV14" s="39">
        <v>1</v>
      </c>
      <c r="AW14" s="39">
        <v>1</v>
      </c>
      <c r="AX14" s="39">
        <v>1</v>
      </c>
      <c r="AY14" s="39">
        <v>1</v>
      </c>
      <c r="AZ14" s="39">
        <v>1</v>
      </c>
      <c r="BA14" s="39">
        <v>1</v>
      </c>
      <c r="BB14" s="39">
        <v>1</v>
      </c>
      <c r="BC14" s="39">
        <v>1</v>
      </c>
      <c r="BD14" s="39">
        <v>1</v>
      </c>
      <c r="BE14" s="39">
        <v>1</v>
      </c>
      <c r="BF14" s="39">
        <v>1</v>
      </c>
      <c r="BG14" s="39">
        <v>1</v>
      </c>
      <c r="BH14" s="39">
        <v>1</v>
      </c>
      <c r="BI14" s="39">
        <v>1</v>
      </c>
    </row>
    <row r="15" spans="1:61" ht="30" x14ac:dyDescent="0.25">
      <c r="A15" s="23">
        <v>5</v>
      </c>
      <c r="B15" s="24" t="s">
        <v>507</v>
      </c>
      <c r="C15" s="25">
        <v>1</v>
      </c>
      <c r="D15" s="38">
        <v>1</v>
      </c>
      <c r="E15" s="39">
        <v>1</v>
      </c>
      <c r="F15" s="39">
        <v>1</v>
      </c>
      <c r="G15" s="39">
        <v>1</v>
      </c>
      <c r="H15" s="39">
        <v>1</v>
      </c>
      <c r="I15" s="39">
        <v>1</v>
      </c>
      <c r="J15" s="39">
        <v>1</v>
      </c>
      <c r="K15" s="39">
        <v>1</v>
      </c>
      <c r="L15" s="39">
        <v>1</v>
      </c>
      <c r="M15" s="39">
        <v>1</v>
      </c>
      <c r="N15" s="39">
        <v>1</v>
      </c>
      <c r="O15" s="39">
        <v>1</v>
      </c>
      <c r="P15" s="39">
        <v>1</v>
      </c>
      <c r="Q15" s="39">
        <v>1</v>
      </c>
      <c r="R15" s="39">
        <v>1</v>
      </c>
      <c r="S15" s="39">
        <v>1</v>
      </c>
      <c r="T15" s="39">
        <v>1</v>
      </c>
      <c r="U15" s="39">
        <v>1</v>
      </c>
      <c r="V15" s="39">
        <v>1</v>
      </c>
      <c r="W15" s="39">
        <v>1</v>
      </c>
      <c r="X15" s="39">
        <v>1</v>
      </c>
      <c r="Y15" s="39">
        <v>1</v>
      </c>
      <c r="Z15" s="39">
        <v>1</v>
      </c>
      <c r="AA15" s="39">
        <v>1</v>
      </c>
      <c r="AB15" s="39">
        <v>1</v>
      </c>
      <c r="AC15" s="39">
        <v>1</v>
      </c>
      <c r="AD15" s="39">
        <v>1</v>
      </c>
      <c r="AE15" s="39">
        <v>1</v>
      </c>
      <c r="AF15" s="39">
        <v>1</v>
      </c>
      <c r="AG15" s="39">
        <v>1</v>
      </c>
      <c r="AH15" s="39">
        <v>1</v>
      </c>
      <c r="AI15" s="39">
        <v>1</v>
      </c>
      <c r="AJ15" s="39">
        <v>1</v>
      </c>
      <c r="AK15" s="39">
        <v>1</v>
      </c>
      <c r="AL15" s="39">
        <v>1</v>
      </c>
      <c r="AM15" s="39">
        <v>1</v>
      </c>
      <c r="AN15" s="39">
        <v>1</v>
      </c>
      <c r="AO15" s="39">
        <v>1</v>
      </c>
      <c r="AP15" s="39">
        <v>1</v>
      </c>
      <c r="AQ15" s="39">
        <v>1</v>
      </c>
      <c r="AR15" s="39">
        <v>1</v>
      </c>
      <c r="AS15" s="39">
        <v>1</v>
      </c>
      <c r="AT15" s="39">
        <v>1</v>
      </c>
      <c r="AU15" s="39">
        <v>1</v>
      </c>
      <c r="AV15" s="39">
        <v>1</v>
      </c>
      <c r="AW15" s="39">
        <v>1</v>
      </c>
      <c r="AX15" s="39">
        <v>1</v>
      </c>
      <c r="AY15" s="39">
        <v>1</v>
      </c>
      <c r="AZ15" s="39">
        <v>1</v>
      </c>
      <c r="BA15" s="39">
        <v>1</v>
      </c>
      <c r="BB15" s="39">
        <v>1</v>
      </c>
      <c r="BC15" s="39">
        <v>1</v>
      </c>
      <c r="BD15" s="39">
        <v>1</v>
      </c>
      <c r="BE15" s="39">
        <v>1</v>
      </c>
      <c r="BF15" s="39">
        <v>1</v>
      </c>
      <c r="BG15" s="39">
        <v>1</v>
      </c>
      <c r="BH15" s="39">
        <v>1</v>
      </c>
      <c r="BI15" s="39">
        <v>1</v>
      </c>
    </row>
    <row r="16" spans="1:61" ht="30" x14ac:dyDescent="0.25">
      <c r="A16" s="23">
        <v>6</v>
      </c>
      <c r="B16" s="24" t="s">
        <v>508</v>
      </c>
      <c r="C16" s="25">
        <v>1</v>
      </c>
      <c r="D16" s="38">
        <v>0</v>
      </c>
      <c r="E16" s="39">
        <v>0</v>
      </c>
      <c r="F16" s="39">
        <v>0</v>
      </c>
      <c r="G16" s="39">
        <v>1</v>
      </c>
      <c r="H16" s="39">
        <v>1</v>
      </c>
      <c r="I16" s="39">
        <v>1</v>
      </c>
      <c r="J16" s="39">
        <v>1</v>
      </c>
      <c r="K16" s="39">
        <v>1</v>
      </c>
      <c r="L16" s="39">
        <v>1</v>
      </c>
      <c r="M16" s="39">
        <v>0</v>
      </c>
      <c r="N16" s="39">
        <v>1</v>
      </c>
      <c r="O16" s="39">
        <v>1</v>
      </c>
      <c r="P16" s="39">
        <v>0</v>
      </c>
      <c r="Q16" s="39">
        <v>1</v>
      </c>
      <c r="R16" s="39">
        <v>1</v>
      </c>
      <c r="S16" s="39">
        <v>1</v>
      </c>
      <c r="T16" s="39">
        <v>1</v>
      </c>
      <c r="U16" s="39">
        <v>1</v>
      </c>
      <c r="V16" s="39">
        <v>1</v>
      </c>
      <c r="W16" s="39">
        <v>1</v>
      </c>
      <c r="X16" s="39">
        <v>1</v>
      </c>
      <c r="Y16" s="39">
        <v>1</v>
      </c>
      <c r="Z16" s="39">
        <v>1</v>
      </c>
      <c r="AA16" s="39">
        <v>1</v>
      </c>
      <c r="AB16" s="39">
        <v>1</v>
      </c>
      <c r="AC16" s="39">
        <v>1</v>
      </c>
      <c r="AD16" s="39">
        <v>1</v>
      </c>
      <c r="AE16" s="39">
        <v>1</v>
      </c>
      <c r="AF16" s="39">
        <v>1</v>
      </c>
      <c r="AG16" s="39">
        <v>1</v>
      </c>
      <c r="AH16" s="39">
        <v>1</v>
      </c>
      <c r="AI16" s="39">
        <v>1</v>
      </c>
      <c r="AJ16" s="39">
        <v>1</v>
      </c>
      <c r="AK16" s="39">
        <v>1</v>
      </c>
      <c r="AL16" s="39">
        <v>1</v>
      </c>
      <c r="AM16" s="39">
        <v>1</v>
      </c>
      <c r="AN16" s="39">
        <v>1</v>
      </c>
      <c r="AO16" s="39">
        <v>1</v>
      </c>
      <c r="AP16" s="39">
        <v>1</v>
      </c>
      <c r="AQ16" s="39">
        <v>1</v>
      </c>
      <c r="AR16" s="39">
        <v>1</v>
      </c>
      <c r="AS16" s="39">
        <v>1</v>
      </c>
      <c r="AT16" s="39">
        <v>1</v>
      </c>
      <c r="AU16" s="39">
        <v>1</v>
      </c>
      <c r="AV16" s="39">
        <v>1</v>
      </c>
      <c r="AW16" s="39">
        <v>1</v>
      </c>
      <c r="AX16" s="39">
        <v>1</v>
      </c>
      <c r="AY16" s="39">
        <v>1</v>
      </c>
      <c r="AZ16" s="39">
        <v>1</v>
      </c>
      <c r="BA16" s="39">
        <v>1</v>
      </c>
      <c r="BB16" s="39">
        <v>1</v>
      </c>
      <c r="BC16" s="39">
        <v>1</v>
      </c>
      <c r="BD16" s="39">
        <v>1</v>
      </c>
      <c r="BE16" s="39">
        <v>1</v>
      </c>
      <c r="BF16" s="39">
        <v>1</v>
      </c>
      <c r="BG16" s="39">
        <v>1</v>
      </c>
      <c r="BH16" s="39">
        <v>1</v>
      </c>
      <c r="BI16" s="39">
        <v>1</v>
      </c>
    </row>
    <row r="17" spans="1:61" ht="30" x14ac:dyDescent="0.25">
      <c r="A17" s="23">
        <v>7</v>
      </c>
      <c r="B17" s="24" t="s">
        <v>509</v>
      </c>
      <c r="C17" s="25">
        <v>1</v>
      </c>
      <c r="D17" s="38">
        <v>1</v>
      </c>
      <c r="E17" s="39">
        <v>1</v>
      </c>
      <c r="F17" s="39">
        <v>1</v>
      </c>
      <c r="G17" s="39">
        <v>1</v>
      </c>
      <c r="H17" s="39">
        <v>1</v>
      </c>
      <c r="I17" s="39">
        <v>1</v>
      </c>
      <c r="J17" s="39">
        <v>1</v>
      </c>
      <c r="K17" s="39">
        <v>1</v>
      </c>
      <c r="L17" s="39">
        <v>1</v>
      </c>
      <c r="M17" s="39">
        <v>1</v>
      </c>
      <c r="N17" s="39">
        <v>1</v>
      </c>
      <c r="O17" s="39">
        <v>1</v>
      </c>
      <c r="P17" s="39">
        <v>1</v>
      </c>
      <c r="Q17" s="39">
        <v>1</v>
      </c>
      <c r="R17" s="39">
        <v>1</v>
      </c>
      <c r="S17" s="39">
        <v>1</v>
      </c>
      <c r="T17" s="39">
        <v>1</v>
      </c>
      <c r="U17" s="39">
        <v>1</v>
      </c>
      <c r="V17" s="39">
        <v>1</v>
      </c>
      <c r="W17" s="39">
        <v>1</v>
      </c>
      <c r="X17" s="39">
        <v>1</v>
      </c>
      <c r="Y17" s="39">
        <v>1</v>
      </c>
      <c r="Z17" s="39">
        <v>1</v>
      </c>
      <c r="AA17" s="39">
        <v>1</v>
      </c>
      <c r="AB17" s="39">
        <v>1</v>
      </c>
      <c r="AC17" s="39">
        <v>1</v>
      </c>
      <c r="AD17" s="39">
        <v>1</v>
      </c>
      <c r="AE17" s="39">
        <v>1</v>
      </c>
      <c r="AF17" s="39">
        <v>1</v>
      </c>
      <c r="AG17" s="39">
        <v>1</v>
      </c>
      <c r="AH17" s="39">
        <v>1</v>
      </c>
      <c r="AI17" s="39">
        <v>1</v>
      </c>
      <c r="AJ17" s="39">
        <v>1</v>
      </c>
      <c r="AK17" s="39">
        <v>1</v>
      </c>
      <c r="AL17" s="39">
        <v>1</v>
      </c>
      <c r="AM17" s="39">
        <v>1</v>
      </c>
      <c r="AN17" s="39">
        <v>1</v>
      </c>
      <c r="AO17" s="39">
        <v>1</v>
      </c>
      <c r="AP17" s="39">
        <v>1</v>
      </c>
      <c r="AQ17" s="39">
        <v>1</v>
      </c>
      <c r="AR17" s="39">
        <v>1</v>
      </c>
      <c r="AS17" s="39">
        <v>1</v>
      </c>
      <c r="AT17" s="39">
        <v>1</v>
      </c>
      <c r="AU17" s="39">
        <v>1</v>
      </c>
      <c r="AV17" s="39">
        <v>1</v>
      </c>
      <c r="AW17" s="39">
        <v>1</v>
      </c>
      <c r="AX17" s="39">
        <v>1</v>
      </c>
      <c r="AY17" s="39">
        <v>1</v>
      </c>
      <c r="AZ17" s="39">
        <v>1</v>
      </c>
      <c r="BA17" s="39">
        <v>1</v>
      </c>
      <c r="BB17" s="39">
        <v>1</v>
      </c>
      <c r="BC17" s="39">
        <v>1</v>
      </c>
      <c r="BD17" s="39">
        <v>1</v>
      </c>
      <c r="BE17" s="39">
        <v>1</v>
      </c>
      <c r="BF17" s="39">
        <v>1</v>
      </c>
      <c r="BG17" s="39">
        <v>1</v>
      </c>
      <c r="BH17" s="39">
        <v>1</v>
      </c>
      <c r="BI17" s="39">
        <v>1</v>
      </c>
    </row>
    <row r="18" spans="1:61" ht="45" x14ac:dyDescent="0.25">
      <c r="A18" s="23">
        <v>8</v>
      </c>
      <c r="B18" s="24" t="s">
        <v>510</v>
      </c>
      <c r="C18" s="25">
        <v>1</v>
      </c>
      <c r="D18" s="38">
        <v>1</v>
      </c>
      <c r="E18" s="39">
        <v>1</v>
      </c>
      <c r="F18" s="39">
        <v>1</v>
      </c>
      <c r="G18" s="39">
        <v>1</v>
      </c>
      <c r="H18" s="39">
        <v>1</v>
      </c>
      <c r="I18" s="39">
        <v>1</v>
      </c>
      <c r="J18" s="39">
        <v>1</v>
      </c>
      <c r="K18" s="39">
        <v>1</v>
      </c>
      <c r="L18" s="39">
        <v>1</v>
      </c>
      <c r="M18" s="39">
        <v>1</v>
      </c>
      <c r="N18" s="39">
        <v>1</v>
      </c>
      <c r="O18" s="39">
        <v>1</v>
      </c>
      <c r="P18" s="39">
        <v>0</v>
      </c>
      <c r="Q18" s="39">
        <v>1</v>
      </c>
      <c r="R18" s="39">
        <v>1</v>
      </c>
      <c r="S18" s="39">
        <v>1</v>
      </c>
      <c r="T18" s="39">
        <v>1</v>
      </c>
      <c r="U18" s="39">
        <v>1</v>
      </c>
      <c r="V18" s="39">
        <v>1</v>
      </c>
      <c r="W18" s="39">
        <v>1</v>
      </c>
      <c r="X18" s="39">
        <v>1</v>
      </c>
      <c r="Y18" s="39">
        <v>1</v>
      </c>
      <c r="Z18" s="39">
        <v>1</v>
      </c>
      <c r="AA18" s="39">
        <v>1</v>
      </c>
      <c r="AB18" s="39">
        <v>1</v>
      </c>
      <c r="AC18" s="39">
        <v>1</v>
      </c>
      <c r="AD18" s="39">
        <v>1</v>
      </c>
      <c r="AE18" s="39">
        <v>1</v>
      </c>
      <c r="AF18" s="39">
        <v>1</v>
      </c>
      <c r="AG18" s="39">
        <v>1</v>
      </c>
      <c r="AH18" s="39">
        <v>1</v>
      </c>
      <c r="AI18" s="39">
        <v>1</v>
      </c>
      <c r="AJ18" s="39">
        <v>1</v>
      </c>
      <c r="AK18" s="39">
        <v>1</v>
      </c>
      <c r="AL18" s="39">
        <v>1</v>
      </c>
      <c r="AM18" s="39">
        <v>1</v>
      </c>
      <c r="AN18" s="39">
        <v>0</v>
      </c>
      <c r="AO18" s="39">
        <v>1</v>
      </c>
      <c r="AP18" s="39">
        <v>1</v>
      </c>
      <c r="AQ18" s="39">
        <v>1</v>
      </c>
      <c r="AR18" s="39">
        <v>1</v>
      </c>
      <c r="AS18" s="39">
        <v>1</v>
      </c>
      <c r="AT18" s="39">
        <v>1</v>
      </c>
      <c r="AU18" s="39">
        <v>1</v>
      </c>
      <c r="AV18" s="39">
        <v>1</v>
      </c>
      <c r="AW18" s="39">
        <v>1</v>
      </c>
      <c r="AX18" s="39">
        <v>1</v>
      </c>
      <c r="AY18" s="39">
        <v>1</v>
      </c>
      <c r="AZ18" s="39">
        <v>1</v>
      </c>
      <c r="BA18" s="39">
        <v>1</v>
      </c>
      <c r="BB18" s="39">
        <v>1</v>
      </c>
      <c r="BC18" s="39">
        <v>1</v>
      </c>
      <c r="BD18" s="39">
        <v>1</v>
      </c>
      <c r="BE18" s="39">
        <v>1</v>
      </c>
      <c r="BF18" s="39">
        <v>1</v>
      </c>
      <c r="BG18" s="39">
        <v>1</v>
      </c>
      <c r="BH18" s="39">
        <v>1</v>
      </c>
      <c r="BI18" s="39">
        <v>1</v>
      </c>
    </row>
    <row r="19" spans="1:61" ht="30" x14ac:dyDescent="0.25">
      <c r="A19" s="23">
        <v>9</v>
      </c>
      <c r="B19" s="24" t="s">
        <v>511</v>
      </c>
      <c r="C19" s="25">
        <v>1</v>
      </c>
      <c r="D19" s="38">
        <v>1</v>
      </c>
      <c r="E19" s="39">
        <v>1</v>
      </c>
      <c r="F19" s="39">
        <v>1</v>
      </c>
      <c r="G19" s="39">
        <v>1</v>
      </c>
      <c r="H19" s="39">
        <v>1</v>
      </c>
      <c r="I19" s="39">
        <v>1</v>
      </c>
      <c r="J19" s="39">
        <v>1</v>
      </c>
      <c r="K19" s="39">
        <v>1</v>
      </c>
      <c r="L19" s="39">
        <v>1</v>
      </c>
      <c r="M19" s="39">
        <v>1</v>
      </c>
      <c r="N19" s="39">
        <v>1</v>
      </c>
      <c r="O19" s="39">
        <v>1</v>
      </c>
      <c r="P19" s="39">
        <v>1</v>
      </c>
      <c r="Q19" s="39">
        <v>1</v>
      </c>
      <c r="R19" s="39">
        <v>1</v>
      </c>
      <c r="S19" s="39">
        <v>1</v>
      </c>
      <c r="T19" s="39">
        <v>1</v>
      </c>
      <c r="U19" s="39">
        <v>1</v>
      </c>
      <c r="V19" s="39">
        <v>1</v>
      </c>
      <c r="W19" s="39">
        <v>1</v>
      </c>
      <c r="X19" s="39">
        <v>1</v>
      </c>
      <c r="Y19" s="39">
        <v>1</v>
      </c>
      <c r="Z19" s="39">
        <v>1</v>
      </c>
      <c r="AA19" s="39">
        <v>1</v>
      </c>
      <c r="AB19" s="39">
        <v>1</v>
      </c>
      <c r="AC19" s="39">
        <v>1</v>
      </c>
      <c r="AD19" s="39">
        <v>1</v>
      </c>
      <c r="AE19" s="39">
        <v>1</v>
      </c>
      <c r="AF19" s="39">
        <v>1</v>
      </c>
      <c r="AG19" s="39">
        <v>1</v>
      </c>
      <c r="AH19" s="39">
        <v>1</v>
      </c>
      <c r="AI19" s="39">
        <v>1</v>
      </c>
      <c r="AJ19" s="39">
        <v>1</v>
      </c>
      <c r="AK19" s="39">
        <v>1</v>
      </c>
      <c r="AL19" s="39">
        <v>1</v>
      </c>
      <c r="AM19" s="39">
        <v>1</v>
      </c>
      <c r="AN19" s="39">
        <v>1</v>
      </c>
      <c r="AO19" s="39">
        <v>1</v>
      </c>
      <c r="AP19" s="39">
        <v>1</v>
      </c>
      <c r="AQ19" s="39">
        <v>1</v>
      </c>
      <c r="AR19" s="39">
        <v>1</v>
      </c>
      <c r="AS19" s="39">
        <v>1</v>
      </c>
      <c r="AT19" s="39">
        <v>1</v>
      </c>
      <c r="AU19" s="39">
        <v>1</v>
      </c>
      <c r="AV19" s="39">
        <v>1</v>
      </c>
      <c r="AW19" s="39">
        <v>1</v>
      </c>
      <c r="AX19" s="39">
        <v>1</v>
      </c>
      <c r="AY19" s="39">
        <v>1</v>
      </c>
      <c r="AZ19" s="39">
        <v>1</v>
      </c>
      <c r="BA19" s="39">
        <v>1</v>
      </c>
      <c r="BB19" s="39">
        <v>1</v>
      </c>
      <c r="BC19" s="39">
        <v>1</v>
      </c>
      <c r="BD19" s="39">
        <v>1</v>
      </c>
      <c r="BE19" s="39">
        <v>1</v>
      </c>
      <c r="BF19" s="39">
        <v>1</v>
      </c>
      <c r="BG19" s="39">
        <v>1</v>
      </c>
      <c r="BH19" s="39">
        <v>1</v>
      </c>
      <c r="BI19" s="39">
        <v>1</v>
      </c>
    </row>
    <row r="20" spans="1:61" ht="30.75" thickBot="1" x14ac:dyDescent="0.3">
      <c r="A20" s="26">
        <v>10</v>
      </c>
      <c r="B20" s="27" t="s">
        <v>512</v>
      </c>
      <c r="C20" s="28">
        <v>1</v>
      </c>
      <c r="D20" s="40">
        <v>1</v>
      </c>
      <c r="E20" s="41">
        <v>1</v>
      </c>
      <c r="F20" s="41">
        <v>1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  <c r="L20" s="41">
        <v>1</v>
      </c>
      <c r="M20" s="41">
        <v>1</v>
      </c>
      <c r="N20" s="41">
        <v>0</v>
      </c>
      <c r="O20" s="41">
        <v>1</v>
      </c>
      <c r="P20" s="41">
        <v>1</v>
      </c>
      <c r="Q20" s="41">
        <v>1</v>
      </c>
      <c r="R20" s="41">
        <v>0</v>
      </c>
      <c r="S20" s="41">
        <v>1</v>
      </c>
      <c r="T20" s="41">
        <v>1</v>
      </c>
      <c r="U20" s="41">
        <v>0</v>
      </c>
      <c r="V20" s="41">
        <v>1</v>
      </c>
      <c r="W20" s="41">
        <v>1</v>
      </c>
      <c r="X20" s="41">
        <v>1</v>
      </c>
      <c r="Y20" s="41">
        <v>0</v>
      </c>
      <c r="Z20" s="41">
        <v>1</v>
      </c>
      <c r="AA20" s="41">
        <v>0</v>
      </c>
      <c r="AB20" s="41">
        <v>1</v>
      </c>
      <c r="AC20" s="41">
        <v>1</v>
      </c>
      <c r="AD20" s="41">
        <v>1</v>
      </c>
      <c r="AE20" s="41">
        <v>1</v>
      </c>
      <c r="AF20" s="41">
        <v>1</v>
      </c>
      <c r="AG20" s="41">
        <v>1</v>
      </c>
      <c r="AH20" s="41">
        <v>1</v>
      </c>
      <c r="AI20" s="41">
        <v>1</v>
      </c>
      <c r="AJ20" s="41">
        <v>1</v>
      </c>
      <c r="AK20" s="41">
        <v>1</v>
      </c>
      <c r="AL20" s="41">
        <v>1</v>
      </c>
      <c r="AM20" s="41">
        <v>1</v>
      </c>
      <c r="AN20" s="41">
        <v>1</v>
      </c>
      <c r="AO20" s="41">
        <v>1</v>
      </c>
      <c r="AP20" s="41">
        <v>1</v>
      </c>
      <c r="AQ20" s="41">
        <v>0</v>
      </c>
      <c r="AR20" s="41">
        <v>1</v>
      </c>
      <c r="AS20" s="41">
        <v>1</v>
      </c>
      <c r="AT20" s="41">
        <v>1</v>
      </c>
      <c r="AU20" s="41">
        <v>1</v>
      </c>
      <c r="AV20" s="41">
        <v>1</v>
      </c>
      <c r="AW20" s="41">
        <v>1</v>
      </c>
      <c r="AX20" s="41">
        <v>1</v>
      </c>
      <c r="AY20" s="41">
        <v>1</v>
      </c>
      <c r="AZ20" s="41">
        <v>1</v>
      </c>
      <c r="BA20" s="41">
        <v>1</v>
      </c>
      <c r="BB20" s="41">
        <v>1</v>
      </c>
      <c r="BC20" s="41">
        <v>1</v>
      </c>
      <c r="BD20" s="41">
        <v>1</v>
      </c>
      <c r="BE20" s="41">
        <v>1</v>
      </c>
      <c r="BF20" s="41">
        <v>0</v>
      </c>
      <c r="BG20" s="41">
        <v>1</v>
      </c>
      <c r="BH20" s="41">
        <v>0</v>
      </c>
      <c r="BI20" s="41">
        <v>1</v>
      </c>
    </row>
    <row r="21" spans="1:61" ht="15.75" thickBot="1" x14ac:dyDescent="0.3">
      <c r="A21" s="153" t="s">
        <v>502</v>
      </c>
      <c r="B21" s="154"/>
      <c r="C21" s="33">
        <v>10</v>
      </c>
      <c r="D21" s="30">
        <f t="shared" ref="D21:BH21" si="1">SUM(D11:D20)</f>
        <v>8</v>
      </c>
      <c r="E21" s="34">
        <f t="shared" si="1"/>
        <v>7</v>
      </c>
      <c r="F21" s="34">
        <f t="shared" si="1"/>
        <v>7</v>
      </c>
      <c r="G21" s="34">
        <f t="shared" si="1"/>
        <v>10</v>
      </c>
      <c r="H21" s="34">
        <f t="shared" si="1"/>
        <v>10</v>
      </c>
      <c r="I21" s="34">
        <f t="shared" si="1"/>
        <v>10</v>
      </c>
      <c r="J21" s="34">
        <f t="shared" si="1"/>
        <v>10</v>
      </c>
      <c r="K21" s="34">
        <f t="shared" si="1"/>
        <v>9</v>
      </c>
      <c r="L21" s="34">
        <f t="shared" si="1"/>
        <v>10</v>
      </c>
      <c r="M21" s="34">
        <f t="shared" si="1"/>
        <v>9</v>
      </c>
      <c r="N21" s="34">
        <f t="shared" si="1"/>
        <v>8</v>
      </c>
      <c r="O21" s="34">
        <f t="shared" si="1"/>
        <v>9</v>
      </c>
      <c r="P21" s="34">
        <f t="shared" si="1"/>
        <v>7</v>
      </c>
      <c r="Q21" s="34">
        <f t="shared" si="1"/>
        <v>10</v>
      </c>
      <c r="R21" s="34">
        <f t="shared" si="1"/>
        <v>8</v>
      </c>
      <c r="S21" s="34">
        <f t="shared" si="1"/>
        <v>10</v>
      </c>
      <c r="T21" s="34">
        <f t="shared" si="1"/>
        <v>9</v>
      </c>
      <c r="U21" s="34">
        <f t="shared" si="1"/>
        <v>9</v>
      </c>
      <c r="V21" s="34">
        <f t="shared" si="1"/>
        <v>10</v>
      </c>
      <c r="W21" s="34">
        <f t="shared" si="1"/>
        <v>10</v>
      </c>
      <c r="X21" s="34">
        <f t="shared" si="1"/>
        <v>9</v>
      </c>
      <c r="Y21" s="34">
        <f t="shared" si="1"/>
        <v>9</v>
      </c>
      <c r="Z21" s="34">
        <f t="shared" si="1"/>
        <v>9</v>
      </c>
      <c r="AA21" s="34">
        <f t="shared" si="1"/>
        <v>9</v>
      </c>
      <c r="AB21" s="34">
        <f t="shared" si="1"/>
        <v>10</v>
      </c>
      <c r="AC21" s="34">
        <f t="shared" si="1"/>
        <v>10</v>
      </c>
      <c r="AD21" s="34">
        <f t="shared" si="1"/>
        <v>10</v>
      </c>
      <c r="AE21" s="34">
        <f t="shared" si="1"/>
        <v>10</v>
      </c>
      <c r="AF21" s="34">
        <f t="shared" si="1"/>
        <v>10</v>
      </c>
      <c r="AG21" s="34">
        <f t="shared" si="1"/>
        <v>10</v>
      </c>
      <c r="AH21" s="34">
        <f t="shared" si="1"/>
        <v>10</v>
      </c>
      <c r="AI21" s="34">
        <f t="shared" si="1"/>
        <v>9</v>
      </c>
      <c r="AJ21" s="34">
        <f t="shared" si="1"/>
        <v>10</v>
      </c>
      <c r="AK21" s="34">
        <f t="shared" si="1"/>
        <v>9</v>
      </c>
      <c r="AL21" s="34">
        <f t="shared" si="1"/>
        <v>10</v>
      </c>
      <c r="AM21" s="34">
        <f t="shared" si="1"/>
        <v>10</v>
      </c>
      <c r="AN21" s="34">
        <f t="shared" si="1"/>
        <v>9</v>
      </c>
      <c r="AO21" s="34">
        <f t="shared" si="1"/>
        <v>10</v>
      </c>
      <c r="AP21" s="34">
        <f t="shared" si="1"/>
        <v>10</v>
      </c>
      <c r="AQ21" s="34">
        <f t="shared" si="1"/>
        <v>8</v>
      </c>
      <c r="AR21" s="34">
        <f t="shared" si="1"/>
        <v>10</v>
      </c>
      <c r="AS21" s="34">
        <f t="shared" si="1"/>
        <v>10</v>
      </c>
      <c r="AT21" s="34">
        <f t="shared" si="1"/>
        <v>10</v>
      </c>
      <c r="AU21" s="34">
        <f t="shared" si="1"/>
        <v>10</v>
      </c>
      <c r="AV21" s="34">
        <f t="shared" si="1"/>
        <v>10</v>
      </c>
      <c r="AW21" s="34">
        <f t="shared" si="1"/>
        <v>10</v>
      </c>
      <c r="AX21" s="34">
        <f t="shared" si="1"/>
        <v>10</v>
      </c>
      <c r="AY21" s="34">
        <f t="shared" si="1"/>
        <v>10</v>
      </c>
      <c r="AZ21" s="34">
        <f t="shared" si="1"/>
        <v>10</v>
      </c>
      <c r="BA21" s="34">
        <f t="shared" si="1"/>
        <v>10</v>
      </c>
      <c r="BB21" s="34">
        <f t="shared" si="1"/>
        <v>10</v>
      </c>
      <c r="BC21" s="34">
        <f t="shared" si="1"/>
        <v>10</v>
      </c>
      <c r="BD21" s="34">
        <f t="shared" si="1"/>
        <v>10</v>
      </c>
      <c r="BE21" s="34">
        <f t="shared" si="1"/>
        <v>10</v>
      </c>
      <c r="BF21" s="34">
        <f t="shared" si="1"/>
        <v>9</v>
      </c>
      <c r="BG21" s="34">
        <f t="shared" si="1"/>
        <v>10</v>
      </c>
      <c r="BH21" s="34">
        <f t="shared" si="1"/>
        <v>9</v>
      </c>
      <c r="BI21" s="35">
        <f>SUM(BI11:BI20)</f>
        <v>10</v>
      </c>
    </row>
    <row r="22" spans="1:61" ht="30" x14ac:dyDescent="0.25">
      <c r="A22" s="20">
        <v>1</v>
      </c>
      <c r="B22" s="21" t="s">
        <v>513</v>
      </c>
      <c r="C22" s="22">
        <v>2</v>
      </c>
      <c r="D22" s="36">
        <v>1</v>
      </c>
      <c r="E22" s="37">
        <v>1</v>
      </c>
      <c r="F22" s="37">
        <v>1</v>
      </c>
      <c r="G22" s="37">
        <v>0</v>
      </c>
      <c r="H22" s="37">
        <v>2</v>
      </c>
      <c r="I22" s="37">
        <v>1</v>
      </c>
      <c r="J22" s="37">
        <v>1</v>
      </c>
      <c r="K22" s="37">
        <v>1</v>
      </c>
      <c r="L22" s="37">
        <v>1</v>
      </c>
      <c r="M22" s="37">
        <v>1</v>
      </c>
      <c r="N22" s="37">
        <v>1</v>
      </c>
      <c r="O22" s="37">
        <v>2</v>
      </c>
      <c r="P22" s="37">
        <v>1</v>
      </c>
      <c r="Q22" s="37">
        <v>1</v>
      </c>
      <c r="R22" s="37">
        <v>2</v>
      </c>
      <c r="S22" s="37">
        <v>1</v>
      </c>
      <c r="T22" s="37">
        <v>1</v>
      </c>
      <c r="U22" s="37">
        <v>2</v>
      </c>
      <c r="V22" s="37">
        <v>2</v>
      </c>
      <c r="W22" s="37">
        <v>1</v>
      </c>
      <c r="X22" s="37">
        <v>1</v>
      </c>
      <c r="Y22" s="37">
        <v>1</v>
      </c>
      <c r="Z22" s="37">
        <v>1</v>
      </c>
      <c r="AA22" s="37">
        <v>2</v>
      </c>
      <c r="AB22" s="37">
        <v>1</v>
      </c>
      <c r="AC22" s="37">
        <v>2</v>
      </c>
      <c r="AD22" s="37">
        <v>1</v>
      </c>
      <c r="AE22" s="37">
        <v>1</v>
      </c>
      <c r="AF22" s="37">
        <v>1</v>
      </c>
      <c r="AG22" s="37">
        <v>2</v>
      </c>
      <c r="AH22" s="37">
        <v>1</v>
      </c>
      <c r="AI22" s="37">
        <v>1</v>
      </c>
      <c r="AJ22" s="37">
        <v>2</v>
      </c>
      <c r="AK22" s="37">
        <v>1</v>
      </c>
      <c r="AL22" s="37">
        <v>1</v>
      </c>
      <c r="AM22" s="37">
        <v>2</v>
      </c>
      <c r="AN22" s="37">
        <v>1</v>
      </c>
      <c r="AO22" s="37">
        <v>2</v>
      </c>
      <c r="AP22" s="37">
        <v>1</v>
      </c>
      <c r="AQ22" s="37">
        <v>2</v>
      </c>
      <c r="AR22" s="37">
        <v>2</v>
      </c>
      <c r="AS22" s="37">
        <v>1</v>
      </c>
      <c r="AT22" s="37">
        <v>2</v>
      </c>
      <c r="AU22" s="37">
        <v>2</v>
      </c>
      <c r="AV22" s="37">
        <v>2</v>
      </c>
      <c r="AW22" s="37">
        <v>2</v>
      </c>
      <c r="AX22" s="37">
        <v>2</v>
      </c>
      <c r="AY22" s="37">
        <v>2</v>
      </c>
      <c r="AZ22" s="37">
        <v>2</v>
      </c>
      <c r="BA22" s="37">
        <v>2</v>
      </c>
      <c r="BB22" s="37">
        <v>1</v>
      </c>
      <c r="BC22" s="37">
        <v>2</v>
      </c>
      <c r="BD22" s="37">
        <v>1</v>
      </c>
      <c r="BE22" s="37">
        <v>2</v>
      </c>
      <c r="BF22" s="37">
        <v>2</v>
      </c>
      <c r="BG22" s="37">
        <v>2</v>
      </c>
      <c r="BH22" s="37">
        <v>2</v>
      </c>
      <c r="BI22" s="37">
        <v>2</v>
      </c>
    </row>
    <row r="23" spans="1:61" ht="30" x14ac:dyDescent="0.25">
      <c r="A23" s="23">
        <v>2</v>
      </c>
      <c r="B23" s="24" t="s">
        <v>514</v>
      </c>
      <c r="C23" s="25">
        <v>2</v>
      </c>
      <c r="D23" s="38">
        <v>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2</v>
      </c>
      <c r="K23" s="39">
        <v>2</v>
      </c>
      <c r="L23" s="39">
        <v>2</v>
      </c>
      <c r="M23" s="39">
        <v>2</v>
      </c>
      <c r="N23" s="39">
        <v>1</v>
      </c>
      <c r="O23" s="39">
        <v>2</v>
      </c>
      <c r="P23" s="39">
        <v>2</v>
      </c>
      <c r="Q23" s="39">
        <v>2</v>
      </c>
      <c r="R23" s="39">
        <v>2</v>
      </c>
      <c r="S23" s="39">
        <v>2</v>
      </c>
      <c r="T23" s="39">
        <v>2</v>
      </c>
      <c r="U23" s="39">
        <v>2</v>
      </c>
      <c r="V23" s="39">
        <v>2</v>
      </c>
      <c r="W23" s="39">
        <v>2</v>
      </c>
      <c r="X23" s="39">
        <v>2</v>
      </c>
      <c r="Y23" s="39">
        <v>2</v>
      </c>
      <c r="Z23" s="39">
        <v>2</v>
      </c>
      <c r="AA23" s="39">
        <v>2</v>
      </c>
      <c r="AB23" s="39">
        <v>2</v>
      </c>
      <c r="AC23" s="39">
        <v>2</v>
      </c>
      <c r="AD23" s="39">
        <v>2</v>
      </c>
      <c r="AE23" s="39">
        <v>2</v>
      </c>
      <c r="AF23" s="39">
        <v>2</v>
      </c>
      <c r="AG23" s="39">
        <v>2</v>
      </c>
      <c r="AH23" s="39">
        <v>2</v>
      </c>
      <c r="AI23" s="39">
        <v>2</v>
      </c>
      <c r="AJ23" s="39">
        <v>2</v>
      </c>
      <c r="AK23" s="39">
        <v>2</v>
      </c>
      <c r="AL23" s="39">
        <v>2</v>
      </c>
      <c r="AM23" s="39">
        <v>2</v>
      </c>
      <c r="AN23" s="39">
        <v>2</v>
      </c>
      <c r="AO23" s="39">
        <v>2</v>
      </c>
      <c r="AP23" s="39">
        <v>2</v>
      </c>
      <c r="AQ23" s="39">
        <v>2</v>
      </c>
      <c r="AR23" s="39">
        <v>2</v>
      </c>
      <c r="AS23" s="39">
        <v>2</v>
      </c>
      <c r="AT23" s="39">
        <v>2</v>
      </c>
      <c r="AU23" s="39">
        <v>2</v>
      </c>
      <c r="AV23" s="39">
        <v>2</v>
      </c>
      <c r="AW23" s="39">
        <v>2</v>
      </c>
      <c r="AX23" s="39">
        <v>2</v>
      </c>
      <c r="AY23" s="39">
        <v>2</v>
      </c>
      <c r="AZ23" s="39">
        <v>2</v>
      </c>
      <c r="BA23" s="39">
        <v>2</v>
      </c>
      <c r="BB23" s="39">
        <v>2</v>
      </c>
      <c r="BC23" s="39">
        <v>2</v>
      </c>
      <c r="BD23" s="39">
        <v>2</v>
      </c>
      <c r="BE23" s="39">
        <v>2</v>
      </c>
      <c r="BF23" s="39">
        <v>2</v>
      </c>
      <c r="BG23" s="39">
        <v>2</v>
      </c>
      <c r="BH23" s="39">
        <v>2</v>
      </c>
      <c r="BI23" s="39">
        <v>2</v>
      </c>
    </row>
    <row r="24" spans="1:61" ht="30" x14ac:dyDescent="0.25">
      <c r="A24" s="23">
        <v>3</v>
      </c>
      <c r="B24" s="24" t="s">
        <v>515</v>
      </c>
      <c r="C24" s="25">
        <v>2</v>
      </c>
      <c r="D24" s="38">
        <v>2</v>
      </c>
      <c r="E24" s="39">
        <v>0</v>
      </c>
      <c r="F24" s="39">
        <v>1</v>
      </c>
      <c r="G24" s="39">
        <v>2</v>
      </c>
      <c r="H24" s="39">
        <v>2</v>
      </c>
      <c r="I24" s="39">
        <v>2</v>
      </c>
      <c r="J24" s="39">
        <v>2</v>
      </c>
      <c r="K24" s="39">
        <v>2</v>
      </c>
      <c r="L24" s="39">
        <v>2</v>
      </c>
      <c r="M24" s="39">
        <v>2</v>
      </c>
      <c r="N24" s="39">
        <v>2</v>
      </c>
      <c r="O24" s="39">
        <v>2</v>
      </c>
      <c r="P24" s="39">
        <v>2</v>
      </c>
      <c r="Q24" s="39">
        <v>2</v>
      </c>
      <c r="R24" s="39">
        <v>2</v>
      </c>
      <c r="S24" s="39">
        <v>2</v>
      </c>
      <c r="T24" s="39">
        <v>2</v>
      </c>
      <c r="U24" s="39">
        <v>2</v>
      </c>
      <c r="V24" s="39">
        <v>2</v>
      </c>
      <c r="W24" s="39">
        <v>2</v>
      </c>
      <c r="X24" s="39">
        <v>2</v>
      </c>
      <c r="Y24" s="39">
        <v>2</v>
      </c>
      <c r="Z24" s="39">
        <v>2</v>
      </c>
      <c r="AA24" s="39">
        <v>2</v>
      </c>
      <c r="AB24" s="39">
        <v>2</v>
      </c>
      <c r="AC24" s="39">
        <v>2</v>
      </c>
      <c r="AD24" s="39">
        <v>2</v>
      </c>
      <c r="AE24" s="39">
        <v>2</v>
      </c>
      <c r="AF24" s="39">
        <v>2</v>
      </c>
      <c r="AG24" s="39">
        <v>2</v>
      </c>
      <c r="AH24" s="39">
        <v>2</v>
      </c>
      <c r="AI24" s="39">
        <v>2</v>
      </c>
      <c r="AJ24" s="39">
        <v>2</v>
      </c>
      <c r="AK24" s="39">
        <v>2</v>
      </c>
      <c r="AL24" s="39">
        <v>2</v>
      </c>
      <c r="AM24" s="39">
        <v>2</v>
      </c>
      <c r="AN24" s="39">
        <v>2</v>
      </c>
      <c r="AO24" s="39">
        <v>2</v>
      </c>
      <c r="AP24" s="39">
        <v>2</v>
      </c>
      <c r="AQ24" s="39">
        <v>2</v>
      </c>
      <c r="AR24" s="39">
        <v>2</v>
      </c>
      <c r="AS24" s="39">
        <v>2</v>
      </c>
      <c r="AT24" s="39">
        <v>2</v>
      </c>
      <c r="AU24" s="39">
        <v>2</v>
      </c>
      <c r="AV24" s="39">
        <v>2</v>
      </c>
      <c r="AW24" s="39">
        <v>2</v>
      </c>
      <c r="AX24" s="39">
        <v>2</v>
      </c>
      <c r="AY24" s="39">
        <v>2</v>
      </c>
      <c r="AZ24" s="39">
        <v>2</v>
      </c>
      <c r="BA24" s="39">
        <v>2</v>
      </c>
      <c r="BB24" s="39">
        <v>2</v>
      </c>
      <c r="BC24" s="39">
        <v>2</v>
      </c>
      <c r="BD24" s="39">
        <v>2</v>
      </c>
      <c r="BE24" s="39">
        <v>2</v>
      </c>
      <c r="BF24" s="39">
        <v>2</v>
      </c>
      <c r="BG24" s="39">
        <v>2</v>
      </c>
      <c r="BH24" s="39">
        <v>2</v>
      </c>
      <c r="BI24" s="39">
        <v>2</v>
      </c>
    </row>
    <row r="25" spans="1:61" ht="30" x14ac:dyDescent="0.25">
      <c r="A25" s="23">
        <v>4</v>
      </c>
      <c r="B25" s="24" t="s">
        <v>516</v>
      </c>
      <c r="C25" s="25">
        <v>2</v>
      </c>
      <c r="D25" s="38">
        <v>0</v>
      </c>
      <c r="E25" s="39">
        <v>0</v>
      </c>
      <c r="F25" s="39">
        <v>0</v>
      </c>
      <c r="G25" s="39">
        <v>0</v>
      </c>
      <c r="H25" s="39">
        <v>2</v>
      </c>
      <c r="I25" s="39">
        <v>0</v>
      </c>
      <c r="J25" s="39">
        <v>1</v>
      </c>
      <c r="K25" s="39">
        <v>0</v>
      </c>
      <c r="L25" s="39">
        <v>0</v>
      </c>
      <c r="M25" s="39">
        <v>0</v>
      </c>
      <c r="N25" s="39">
        <v>0</v>
      </c>
      <c r="O25" s="39">
        <v>2</v>
      </c>
      <c r="P25" s="39">
        <v>0</v>
      </c>
      <c r="Q25" s="39">
        <v>0</v>
      </c>
      <c r="R25" s="39">
        <v>2</v>
      </c>
      <c r="S25" s="39">
        <v>0</v>
      </c>
      <c r="T25" s="39">
        <v>0</v>
      </c>
      <c r="U25" s="39">
        <v>2</v>
      </c>
      <c r="V25" s="39">
        <v>2</v>
      </c>
      <c r="W25" s="39">
        <v>0</v>
      </c>
      <c r="X25" s="39">
        <v>0</v>
      </c>
      <c r="Y25" s="39">
        <v>0</v>
      </c>
      <c r="Z25" s="39">
        <v>0</v>
      </c>
      <c r="AA25" s="39">
        <v>2</v>
      </c>
      <c r="AB25" s="39">
        <v>0</v>
      </c>
      <c r="AC25" s="39">
        <v>2</v>
      </c>
      <c r="AD25" s="39">
        <v>0</v>
      </c>
      <c r="AE25" s="39">
        <v>0</v>
      </c>
      <c r="AF25" s="39">
        <v>0</v>
      </c>
      <c r="AG25" s="39">
        <v>2</v>
      </c>
      <c r="AH25" s="39">
        <v>0</v>
      </c>
      <c r="AI25" s="39">
        <v>0</v>
      </c>
      <c r="AJ25" s="39">
        <v>2</v>
      </c>
      <c r="AK25" s="39">
        <v>0</v>
      </c>
      <c r="AL25" s="39">
        <v>0</v>
      </c>
      <c r="AM25" s="39">
        <v>2</v>
      </c>
      <c r="AN25" s="39">
        <v>0</v>
      </c>
      <c r="AO25" s="39">
        <v>2</v>
      </c>
      <c r="AP25" s="39">
        <v>0</v>
      </c>
      <c r="AQ25" s="39">
        <v>2</v>
      </c>
      <c r="AR25" s="39">
        <v>2</v>
      </c>
      <c r="AS25" s="39">
        <v>0</v>
      </c>
      <c r="AT25" s="39">
        <v>1</v>
      </c>
      <c r="AU25" s="39">
        <v>2</v>
      </c>
      <c r="AV25" s="39">
        <v>2</v>
      </c>
      <c r="AW25" s="39">
        <v>2</v>
      </c>
      <c r="AX25" s="39">
        <v>2</v>
      </c>
      <c r="AY25" s="39">
        <v>2</v>
      </c>
      <c r="AZ25" s="39">
        <v>2</v>
      </c>
      <c r="BA25" s="39">
        <v>2</v>
      </c>
      <c r="BB25" s="39">
        <v>1</v>
      </c>
      <c r="BC25" s="39">
        <v>2</v>
      </c>
      <c r="BD25" s="39">
        <v>0</v>
      </c>
      <c r="BE25" s="39">
        <v>2</v>
      </c>
      <c r="BF25" s="39">
        <v>2</v>
      </c>
      <c r="BG25" s="39">
        <v>2</v>
      </c>
      <c r="BH25" s="39">
        <v>2</v>
      </c>
      <c r="BI25" s="39">
        <v>2</v>
      </c>
    </row>
    <row r="26" spans="1:61" ht="105.75" thickBot="1" x14ac:dyDescent="0.3">
      <c r="A26" s="26">
        <v>5</v>
      </c>
      <c r="B26" s="27" t="s">
        <v>517</v>
      </c>
      <c r="C26" s="28">
        <v>2</v>
      </c>
      <c r="D26" s="40">
        <v>0</v>
      </c>
      <c r="E26" s="41">
        <v>0</v>
      </c>
      <c r="F26" s="41">
        <v>0</v>
      </c>
      <c r="G26" s="41">
        <v>1</v>
      </c>
      <c r="H26" s="41">
        <v>2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0</v>
      </c>
      <c r="O26" s="41">
        <v>1</v>
      </c>
      <c r="P26" s="41">
        <v>0</v>
      </c>
      <c r="Q26" s="41">
        <v>0</v>
      </c>
      <c r="R26" s="41">
        <v>1</v>
      </c>
      <c r="S26" s="41">
        <v>1</v>
      </c>
      <c r="T26" s="41">
        <v>1</v>
      </c>
      <c r="U26" s="41">
        <v>1</v>
      </c>
      <c r="V26" s="41">
        <v>1</v>
      </c>
      <c r="W26" s="41">
        <v>1</v>
      </c>
      <c r="X26" s="41">
        <v>1</v>
      </c>
      <c r="Y26" s="41">
        <v>1</v>
      </c>
      <c r="Z26" s="41">
        <v>1</v>
      </c>
      <c r="AA26" s="41">
        <v>2</v>
      </c>
      <c r="AB26" s="41">
        <v>1</v>
      </c>
      <c r="AC26" s="41">
        <v>2</v>
      </c>
      <c r="AD26" s="41">
        <v>1</v>
      </c>
      <c r="AE26" s="41">
        <v>1</v>
      </c>
      <c r="AF26" s="41">
        <v>1</v>
      </c>
      <c r="AG26" s="41">
        <v>2</v>
      </c>
      <c r="AH26" s="41">
        <v>0</v>
      </c>
      <c r="AI26" s="41">
        <v>0</v>
      </c>
      <c r="AJ26" s="41">
        <v>1</v>
      </c>
      <c r="AK26" s="41">
        <v>0</v>
      </c>
      <c r="AL26" s="41">
        <v>0</v>
      </c>
      <c r="AM26" s="41">
        <v>2</v>
      </c>
      <c r="AN26" s="41">
        <v>1</v>
      </c>
      <c r="AO26" s="41">
        <v>1</v>
      </c>
      <c r="AP26" s="41">
        <v>1</v>
      </c>
      <c r="AQ26" s="41">
        <v>2</v>
      </c>
      <c r="AR26" s="41">
        <v>2</v>
      </c>
      <c r="AS26" s="41">
        <v>0</v>
      </c>
      <c r="AT26" s="41">
        <v>2</v>
      </c>
      <c r="AU26" s="41">
        <v>2</v>
      </c>
      <c r="AV26" s="41">
        <v>2</v>
      </c>
      <c r="AW26" s="41">
        <v>2</v>
      </c>
      <c r="AX26" s="41">
        <v>2</v>
      </c>
      <c r="AY26" s="41">
        <v>2</v>
      </c>
      <c r="AZ26" s="41">
        <v>2</v>
      </c>
      <c r="BA26" s="41">
        <v>1</v>
      </c>
      <c r="BB26" s="41">
        <v>1</v>
      </c>
      <c r="BC26" s="41">
        <v>2</v>
      </c>
      <c r="BD26" s="41">
        <v>1</v>
      </c>
      <c r="BE26" s="41">
        <v>2</v>
      </c>
      <c r="BF26" s="41">
        <v>2</v>
      </c>
      <c r="BG26" s="41">
        <v>2</v>
      </c>
      <c r="BH26" s="41">
        <v>2</v>
      </c>
      <c r="BI26" s="41">
        <v>2</v>
      </c>
    </row>
    <row r="27" spans="1:61" ht="15.75" thickBot="1" x14ac:dyDescent="0.3">
      <c r="A27" s="153" t="s">
        <v>502</v>
      </c>
      <c r="B27" s="154"/>
      <c r="C27" s="29">
        <v>10</v>
      </c>
      <c r="D27" s="31">
        <f>SUM(D22:D26)</f>
        <v>5</v>
      </c>
      <c r="E27" s="31">
        <f t="shared" ref="E27:BI27" si="2">SUM(E22:E26)</f>
        <v>2</v>
      </c>
      <c r="F27" s="31">
        <f t="shared" si="2"/>
        <v>4</v>
      </c>
      <c r="G27" s="31">
        <f t="shared" si="2"/>
        <v>5</v>
      </c>
      <c r="H27" s="31">
        <f t="shared" si="2"/>
        <v>10</v>
      </c>
      <c r="I27" s="31">
        <f t="shared" si="2"/>
        <v>5</v>
      </c>
      <c r="J27" s="31">
        <f t="shared" si="2"/>
        <v>7</v>
      </c>
      <c r="K27" s="31">
        <f t="shared" si="2"/>
        <v>5</v>
      </c>
      <c r="L27" s="31">
        <f t="shared" si="2"/>
        <v>5</v>
      </c>
      <c r="M27" s="31">
        <f t="shared" si="2"/>
        <v>5</v>
      </c>
      <c r="N27" s="31">
        <f t="shared" si="2"/>
        <v>4</v>
      </c>
      <c r="O27" s="31">
        <f t="shared" si="2"/>
        <v>9</v>
      </c>
      <c r="P27" s="31">
        <f t="shared" si="2"/>
        <v>5</v>
      </c>
      <c r="Q27" s="31">
        <f t="shared" si="2"/>
        <v>5</v>
      </c>
      <c r="R27" s="31">
        <f t="shared" si="2"/>
        <v>9</v>
      </c>
      <c r="S27" s="31">
        <f t="shared" si="2"/>
        <v>6</v>
      </c>
      <c r="T27" s="31">
        <f t="shared" si="2"/>
        <v>6</v>
      </c>
      <c r="U27" s="31">
        <f t="shared" si="2"/>
        <v>9</v>
      </c>
      <c r="V27" s="31">
        <f t="shared" si="2"/>
        <v>9</v>
      </c>
      <c r="W27" s="31">
        <f t="shared" si="2"/>
        <v>6</v>
      </c>
      <c r="X27" s="31">
        <f t="shared" si="2"/>
        <v>6</v>
      </c>
      <c r="Y27" s="31">
        <f t="shared" si="2"/>
        <v>6</v>
      </c>
      <c r="Z27" s="31">
        <f t="shared" si="2"/>
        <v>6</v>
      </c>
      <c r="AA27" s="31">
        <f t="shared" si="2"/>
        <v>10</v>
      </c>
      <c r="AB27" s="31">
        <f t="shared" si="2"/>
        <v>6</v>
      </c>
      <c r="AC27" s="31">
        <f t="shared" si="2"/>
        <v>10</v>
      </c>
      <c r="AD27" s="31">
        <f t="shared" si="2"/>
        <v>6</v>
      </c>
      <c r="AE27" s="31">
        <f t="shared" si="2"/>
        <v>6</v>
      </c>
      <c r="AF27" s="31">
        <f t="shared" si="2"/>
        <v>6</v>
      </c>
      <c r="AG27" s="31">
        <f t="shared" si="2"/>
        <v>10</v>
      </c>
      <c r="AH27" s="31">
        <f t="shared" si="2"/>
        <v>5</v>
      </c>
      <c r="AI27" s="31">
        <f t="shared" si="2"/>
        <v>5</v>
      </c>
      <c r="AJ27" s="31">
        <f t="shared" si="2"/>
        <v>9</v>
      </c>
      <c r="AK27" s="31">
        <f t="shared" si="2"/>
        <v>5</v>
      </c>
      <c r="AL27" s="31">
        <f t="shared" si="2"/>
        <v>5</v>
      </c>
      <c r="AM27" s="31">
        <f t="shared" si="2"/>
        <v>10</v>
      </c>
      <c r="AN27" s="31">
        <f t="shared" si="2"/>
        <v>6</v>
      </c>
      <c r="AO27" s="31">
        <f t="shared" si="2"/>
        <v>9</v>
      </c>
      <c r="AP27" s="31">
        <f t="shared" si="2"/>
        <v>6</v>
      </c>
      <c r="AQ27" s="31">
        <f t="shared" si="2"/>
        <v>10</v>
      </c>
      <c r="AR27" s="31">
        <f t="shared" si="2"/>
        <v>10</v>
      </c>
      <c r="AS27" s="31">
        <f t="shared" si="2"/>
        <v>5</v>
      </c>
      <c r="AT27" s="31">
        <f t="shared" si="2"/>
        <v>9</v>
      </c>
      <c r="AU27" s="31">
        <f t="shared" si="2"/>
        <v>10</v>
      </c>
      <c r="AV27" s="31">
        <f t="shared" si="2"/>
        <v>10</v>
      </c>
      <c r="AW27" s="31">
        <f t="shared" si="2"/>
        <v>10</v>
      </c>
      <c r="AX27" s="31">
        <f t="shared" si="2"/>
        <v>10</v>
      </c>
      <c r="AY27" s="31">
        <f t="shared" si="2"/>
        <v>10</v>
      </c>
      <c r="AZ27" s="31">
        <f t="shared" si="2"/>
        <v>10</v>
      </c>
      <c r="BA27" s="31">
        <f t="shared" si="2"/>
        <v>9</v>
      </c>
      <c r="BB27" s="31">
        <f t="shared" si="2"/>
        <v>7</v>
      </c>
      <c r="BC27" s="31">
        <f t="shared" si="2"/>
        <v>10</v>
      </c>
      <c r="BD27" s="31">
        <f t="shared" si="2"/>
        <v>6</v>
      </c>
      <c r="BE27" s="31">
        <f t="shared" si="2"/>
        <v>10</v>
      </c>
      <c r="BF27" s="31">
        <f t="shared" si="2"/>
        <v>10</v>
      </c>
      <c r="BG27" s="31">
        <f t="shared" si="2"/>
        <v>10</v>
      </c>
      <c r="BH27" s="31">
        <f t="shared" si="2"/>
        <v>10</v>
      </c>
      <c r="BI27" s="31">
        <f t="shared" si="2"/>
        <v>10</v>
      </c>
    </row>
    <row r="28" spans="1:61" ht="30" x14ac:dyDescent="0.25">
      <c r="A28" s="20">
        <v>1</v>
      </c>
      <c r="B28" s="21" t="s">
        <v>518</v>
      </c>
      <c r="C28" s="22">
        <v>2</v>
      </c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1</v>
      </c>
      <c r="K28" s="37">
        <v>0</v>
      </c>
      <c r="L28" s="37">
        <v>0</v>
      </c>
      <c r="M28" s="37">
        <v>0</v>
      </c>
      <c r="N28" s="37">
        <v>0</v>
      </c>
      <c r="O28" s="37">
        <v>2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2</v>
      </c>
      <c r="W28" s="37">
        <v>0</v>
      </c>
      <c r="X28" s="37">
        <v>0</v>
      </c>
      <c r="Y28" s="37">
        <v>0</v>
      </c>
      <c r="Z28" s="37">
        <v>0</v>
      </c>
      <c r="AA28" s="37">
        <v>2</v>
      </c>
      <c r="AB28" s="37">
        <v>0</v>
      </c>
      <c r="AC28" s="37">
        <v>2</v>
      </c>
      <c r="AD28" s="37">
        <v>0</v>
      </c>
      <c r="AE28" s="37">
        <v>0</v>
      </c>
      <c r="AF28" s="37">
        <v>0</v>
      </c>
      <c r="AG28" s="37">
        <v>1</v>
      </c>
      <c r="AH28" s="37">
        <v>0</v>
      </c>
      <c r="AI28" s="37">
        <v>0</v>
      </c>
      <c r="AJ28" s="37">
        <v>2</v>
      </c>
      <c r="AK28" s="37">
        <v>0</v>
      </c>
      <c r="AL28" s="37">
        <v>0</v>
      </c>
      <c r="AM28" s="37">
        <v>1</v>
      </c>
      <c r="AN28" s="37">
        <v>0</v>
      </c>
      <c r="AO28" s="37">
        <v>1</v>
      </c>
      <c r="AP28" s="37">
        <v>0</v>
      </c>
      <c r="AQ28" s="37">
        <v>1</v>
      </c>
      <c r="AR28" s="37">
        <v>1</v>
      </c>
      <c r="AS28" s="37">
        <v>0</v>
      </c>
      <c r="AT28" s="37">
        <v>1</v>
      </c>
      <c r="AU28" s="37">
        <v>1</v>
      </c>
      <c r="AV28" s="37">
        <v>1</v>
      </c>
      <c r="AW28" s="37">
        <v>2</v>
      </c>
      <c r="AX28" s="37">
        <v>1</v>
      </c>
      <c r="AY28" s="37">
        <v>2</v>
      </c>
      <c r="AZ28" s="37">
        <v>2</v>
      </c>
      <c r="BA28" s="37">
        <v>1</v>
      </c>
      <c r="BB28" s="37">
        <v>1</v>
      </c>
      <c r="BC28" s="37">
        <v>1</v>
      </c>
      <c r="BD28" s="37">
        <v>1</v>
      </c>
      <c r="BE28" s="37">
        <v>1</v>
      </c>
      <c r="BF28" s="37">
        <v>1</v>
      </c>
      <c r="BG28" s="37">
        <v>1</v>
      </c>
      <c r="BH28" s="37">
        <v>1</v>
      </c>
      <c r="BI28" s="37">
        <v>1</v>
      </c>
    </row>
    <row r="29" spans="1:61" ht="30" x14ac:dyDescent="0.25">
      <c r="A29" s="23">
        <v>2</v>
      </c>
      <c r="B29" s="24" t="s">
        <v>519</v>
      </c>
      <c r="C29" s="25">
        <v>2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1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1</v>
      </c>
      <c r="AB29" s="39">
        <v>0</v>
      </c>
      <c r="AC29" s="39">
        <v>1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2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2</v>
      </c>
      <c r="AX29" s="39">
        <v>0</v>
      </c>
      <c r="AY29" s="39">
        <v>1</v>
      </c>
      <c r="AZ29" s="39">
        <v>1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</row>
    <row r="30" spans="1:61" ht="60" x14ac:dyDescent="0.25">
      <c r="A30" s="23">
        <v>3</v>
      </c>
      <c r="B30" s="24" t="s">
        <v>520</v>
      </c>
      <c r="C30" s="25">
        <v>3</v>
      </c>
      <c r="D30" s="38">
        <v>1</v>
      </c>
      <c r="E30" s="39">
        <v>1</v>
      </c>
      <c r="F30" s="39">
        <v>1</v>
      </c>
      <c r="G30" s="39">
        <v>0</v>
      </c>
      <c r="H30" s="39">
        <v>2</v>
      </c>
      <c r="I30" s="39">
        <v>1</v>
      </c>
      <c r="J30" s="39">
        <v>1</v>
      </c>
      <c r="K30" s="39">
        <v>1</v>
      </c>
      <c r="L30" s="39">
        <v>1</v>
      </c>
      <c r="M30" s="39">
        <v>1</v>
      </c>
      <c r="N30" s="39">
        <v>1</v>
      </c>
      <c r="O30" s="39">
        <v>3</v>
      </c>
      <c r="P30" s="39">
        <v>1</v>
      </c>
      <c r="Q30" s="39">
        <v>1</v>
      </c>
      <c r="R30" s="39">
        <v>1</v>
      </c>
      <c r="S30" s="39">
        <v>1</v>
      </c>
      <c r="T30" s="39">
        <v>1</v>
      </c>
      <c r="U30" s="39">
        <v>1</v>
      </c>
      <c r="V30" s="39">
        <v>2</v>
      </c>
      <c r="W30" s="39">
        <v>1</v>
      </c>
      <c r="X30" s="39">
        <v>1</v>
      </c>
      <c r="Y30" s="39">
        <v>1</v>
      </c>
      <c r="Z30" s="39">
        <v>1</v>
      </c>
      <c r="AA30" s="39">
        <v>3</v>
      </c>
      <c r="AB30" s="39">
        <v>1</v>
      </c>
      <c r="AC30" s="39">
        <v>2</v>
      </c>
      <c r="AD30" s="39">
        <v>1</v>
      </c>
      <c r="AE30" s="39">
        <v>1</v>
      </c>
      <c r="AF30" s="39">
        <v>1</v>
      </c>
      <c r="AG30" s="39">
        <v>1</v>
      </c>
      <c r="AH30" s="39">
        <v>1</v>
      </c>
      <c r="AI30" s="39">
        <v>1</v>
      </c>
      <c r="AJ30" s="39">
        <v>3</v>
      </c>
      <c r="AK30" s="39">
        <v>1</v>
      </c>
      <c r="AL30" s="39">
        <v>1</v>
      </c>
      <c r="AM30" s="39">
        <v>2</v>
      </c>
      <c r="AN30" s="39">
        <v>1</v>
      </c>
      <c r="AO30" s="39">
        <v>2</v>
      </c>
      <c r="AP30" s="39">
        <v>1</v>
      </c>
      <c r="AQ30" s="39">
        <v>2</v>
      </c>
      <c r="AR30" s="39">
        <v>2</v>
      </c>
      <c r="AS30" s="39">
        <v>1</v>
      </c>
      <c r="AT30" s="39">
        <v>2</v>
      </c>
      <c r="AU30" s="39">
        <v>2</v>
      </c>
      <c r="AV30" s="39">
        <v>2</v>
      </c>
      <c r="AW30" s="39">
        <v>3</v>
      </c>
      <c r="AX30" s="39">
        <v>2</v>
      </c>
      <c r="AY30" s="39">
        <v>2</v>
      </c>
      <c r="AZ30" s="39">
        <v>2</v>
      </c>
      <c r="BA30" s="39">
        <v>2</v>
      </c>
      <c r="BB30" s="39">
        <v>2</v>
      </c>
      <c r="BC30" s="39">
        <v>2</v>
      </c>
      <c r="BD30" s="39">
        <v>2</v>
      </c>
      <c r="BE30" s="39">
        <v>2</v>
      </c>
      <c r="BF30" s="39">
        <v>2</v>
      </c>
      <c r="BG30" s="39">
        <v>2</v>
      </c>
      <c r="BH30" s="39">
        <v>2</v>
      </c>
      <c r="BI30" s="39">
        <v>2</v>
      </c>
    </row>
    <row r="31" spans="1:61" ht="60.75" thickBot="1" x14ac:dyDescent="0.3">
      <c r="A31" s="26">
        <v>4</v>
      </c>
      <c r="B31" s="27" t="s">
        <v>521</v>
      </c>
      <c r="C31" s="28">
        <v>3</v>
      </c>
      <c r="D31" s="40">
        <v>1</v>
      </c>
      <c r="E31" s="41">
        <v>1</v>
      </c>
      <c r="F31" s="41">
        <v>1</v>
      </c>
      <c r="G31" s="41">
        <v>0</v>
      </c>
      <c r="H31" s="41">
        <v>1</v>
      </c>
      <c r="I31" s="41">
        <v>1</v>
      </c>
      <c r="J31" s="41">
        <v>1</v>
      </c>
      <c r="K31" s="41">
        <v>1</v>
      </c>
      <c r="L31" s="41">
        <v>1</v>
      </c>
      <c r="M31" s="41">
        <v>1</v>
      </c>
      <c r="N31" s="41">
        <v>1</v>
      </c>
      <c r="O31" s="41">
        <v>1</v>
      </c>
      <c r="P31" s="41">
        <v>1</v>
      </c>
      <c r="Q31" s="41">
        <v>1</v>
      </c>
      <c r="R31" s="41">
        <v>1</v>
      </c>
      <c r="S31" s="41">
        <v>1</v>
      </c>
      <c r="T31" s="41">
        <v>1</v>
      </c>
      <c r="U31" s="41">
        <v>1</v>
      </c>
      <c r="V31" s="41">
        <v>2</v>
      </c>
      <c r="W31" s="41">
        <v>1</v>
      </c>
      <c r="X31" s="41">
        <v>1</v>
      </c>
      <c r="Y31" s="41">
        <v>1</v>
      </c>
      <c r="Z31" s="41">
        <v>1</v>
      </c>
      <c r="AA31" s="41">
        <v>3</v>
      </c>
      <c r="AB31" s="41">
        <v>1</v>
      </c>
      <c r="AC31" s="41">
        <v>2</v>
      </c>
      <c r="AD31" s="41">
        <v>1</v>
      </c>
      <c r="AE31" s="41">
        <v>1</v>
      </c>
      <c r="AF31" s="41">
        <v>1</v>
      </c>
      <c r="AG31" s="41">
        <v>2</v>
      </c>
      <c r="AH31" s="41">
        <v>1</v>
      </c>
      <c r="AI31" s="41">
        <v>1</v>
      </c>
      <c r="AJ31" s="41">
        <v>3</v>
      </c>
      <c r="AK31" s="41">
        <v>1</v>
      </c>
      <c r="AL31" s="41">
        <v>1</v>
      </c>
      <c r="AM31" s="41">
        <v>1</v>
      </c>
      <c r="AN31" s="41">
        <v>1</v>
      </c>
      <c r="AO31" s="41">
        <v>1</v>
      </c>
      <c r="AP31" s="41">
        <v>1</v>
      </c>
      <c r="AQ31" s="41">
        <v>1</v>
      </c>
      <c r="AR31" s="41">
        <v>1</v>
      </c>
      <c r="AS31" s="41">
        <v>1</v>
      </c>
      <c r="AT31" s="41">
        <v>1</v>
      </c>
      <c r="AU31" s="41">
        <v>1</v>
      </c>
      <c r="AV31" s="41">
        <v>1</v>
      </c>
      <c r="AW31" s="41">
        <v>3</v>
      </c>
      <c r="AX31" s="41">
        <v>1</v>
      </c>
      <c r="AY31" s="41">
        <v>1</v>
      </c>
      <c r="AZ31" s="41">
        <v>1</v>
      </c>
      <c r="BA31" s="41">
        <v>1</v>
      </c>
      <c r="BB31" s="41">
        <v>1</v>
      </c>
      <c r="BC31" s="41">
        <v>1</v>
      </c>
      <c r="BD31" s="41">
        <v>1</v>
      </c>
      <c r="BE31" s="41">
        <v>1</v>
      </c>
      <c r="BF31" s="41">
        <v>1</v>
      </c>
      <c r="BG31" s="41">
        <v>1</v>
      </c>
      <c r="BH31" s="41">
        <v>1</v>
      </c>
      <c r="BI31" s="41">
        <v>1</v>
      </c>
    </row>
    <row r="32" spans="1:61" ht="15.75" thickBot="1" x14ac:dyDescent="0.3">
      <c r="A32" s="153" t="s">
        <v>502</v>
      </c>
      <c r="B32" s="154"/>
      <c r="C32" s="33">
        <v>10</v>
      </c>
      <c r="D32" s="30">
        <f t="shared" ref="D32:BH32" si="3">SUM(D28:D31)</f>
        <v>2</v>
      </c>
      <c r="E32" s="34">
        <f t="shared" si="3"/>
        <v>2</v>
      </c>
      <c r="F32" s="34">
        <f t="shared" si="3"/>
        <v>2</v>
      </c>
      <c r="G32" s="34">
        <f t="shared" si="3"/>
        <v>0</v>
      </c>
      <c r="H32" s="34">
        <f t="shared" si="3"/>
        <v>3</v>
      </c>
      <c r="I32" s="34">
        <f t="shared" si="3"/>
        <v>2</v>
      </c>
      <c r="J32" s="34">
        <f t="shared" si="3"/>
        <v>4</v>
      </c>
      <c r="K32" s="34">
        <f t="shared" si="3"/>
        <v>2</v>
      </c>
      <c r="L32" s="34">
        <f t="shared" si="3"/>
        <v>2</v>
      </c>
      <c r="M32" s="34">
        <f t="shared" si="3"/>
        <v>2</v>
      </c>
      <c r="N32" s="34">
        <f t="shared" si="3"/>
        <v>2</v>
      </c>
      <c r="O32" s="34">
        <f t="shared" si="3"/>
        <v>6</v>
      </c>
      <c r="P32" s="34">
        <f t="shared" si="3"/>
        <v>2</v>
      </c>
      <c r="Q32" s="34">
        <f t="shared" si="3"/>
        <v>2</v>
      </c>
      <c r="R32" s="34">
        <f t="shared" si="3"/>
        <v>2</v>
      </c>
      <c r="S32" s="34">
        <f t="shared" si="3"/>
        <v>2</v>
      </c>
      <c r="T32" s="34">
        <f t="shared" si="3"/>
        <v>2</v>
      </c>
      <c r="U32" s="34">
        <f t="shared" si="3"/>
        <v>2</v>
      </c>
      <c r="V32" s="34">
        <f t="shared" si="3"/>
        <v>6</v>
      </c>
      <c r="W32" s="34">
        <f t="shared" si="3"/>
        <v>2</v>
      </c>
      <c r="X32" s="34">
        <f t="shared" si="3"/>
        <v>2</v>
      </c>
      <c r="Y32" s="34">
        <f t="shared" si="3"/>
        <v>2</v>
      </c>
      <c r="Z32" s="34">
        <f t="shared" si="3"/>
        <v>2</v>
      </c>
      <c r="AA32" s="34">
        <f t="shared" si="3"/>
        <v>9</v>
      </c>
      <c r="AB32" s="34">
        <f t="shared" si="3"/>
        <v>2</v>
      </c>
      <c r="AC32" s="34">
        <f t="shared" si="3"/>
        <v>7</v>
      </c>
      <c r="AD32" s="34">
        <f t="shared" si="3"/>
        <v>2</v>
      </c>
      <c r="AE32" s="34">
        <f t="shared" si="3"/>
        <v>2</v>
      </c>
      <c r="AF32" s="34">
        <f t="shared" si="3"/>
        <v>2</v>
      </c>
      <c r="AG32" s="34">
        <f t="shared" si="3"/>
        <v>4</v>
      </c>
      <c r="AH32" s="34">
        <f t="shared" si="3"/>
        <v>2</v>
      </c>
      <c r="AI32" s="34">
        <f t="shared" si="3"/>
        <v>2</v>
      </c>
      <c r="AJ32" s="34">
        <f t="shared" si="3"/>
        <v>10</v>
      </c>
      <c r="AK32" s="34">
        <f t="shared" si="3"/>
        <v>2</v>
      </c>
      <c r="AL32" s="34">
        <f t="shared" si="3"/>
        <v>2</v>
      </c>
      <c r="AM32" s="34">
        <f t="shared" si="3"/>
        <v>4</v>
      </c>
      <c r="AN32" s="34">
        <f t="shared" si="3"/>
        <v>2</v>
      </c>
      <c r="AO32" s="34">
        <f t="shared" si="3"/>
        <v>4</v>
      </c>
      <c r="AP32" s="34">
        <f t="shared" si="3"/>
        <v>2</v>
      </c>
      <c r="AQ32" s="34">
        <f t="shared" si="3"/>
        <v>4</v>
      </c>
      <c r="AR32" s="34">
        <f t="shared" si="3"/>
        <v>4</v>
      </c>
      <c r="AS32" s="34">
        <f t="shared" si="3"/>
        <v>2</v>
      </c>
      <c r="AT32" s="34">
        <f t="shared" si="3"/>
        <v>4</v>
      </c>
      <c r="AU32" s="34">
        <f t="shared" si="3"/>
        <v>4</v>
      </c>
      <c r="AV32" s="34">
        <f t="shared" si="3"/>
        <v>4</v>
      </c>
      <c r="AW32" s="34">
        <f t="shared" si="3"/>
        <v>10</v>
      </c>
      <c r="AX32" s="34">
        <f t="shared" si="3"/>
        <v>4</v>
      </c>
      <c r="AY32" s="34">
        <f t="shared" si="3"/>
        <v>6</v>
      </c>
      <c r="AZ32" s="34">
        <f t="shared" si="3"/>
        <v>6</v>
      </c>
      <c r="BA32" s="34">
        <f t="shared" si="3"/>
        <v>4</v>
      </c>
      <c r="BB32" s="34">
        <f t="shared" si="3"/>
        <v>4</v>
      </c>
      <c r="BC32" s="34">
        <f t="shared" si="3"/>
        <v>4</v>
      </c>
      <c r="BD32" s="34">
        <f t="shared" si="3"/>
        <v>4</v>
      </c>
      <c r="BE32" s="34">
        <f t="shared" si="3"/>
        <v>4</v>
      </c>
      <c r="BF32" s="34">
        <f t="shared" si="3"/>
        <v>4</v>
      </c>
      <c r="BG32" s="34">
        <f t="shared" si="3"/>
        <v>4</v>
      </c>
      <c r="BH32" s="34">
        <f t="shared" si="3"/>
        <v>4</v>
      </c>
      <c r="BI32" s="35">
        <f>SUM(BI28:BI31)</f>
        <v>4</v>
      </c>
    </row>
    <row r="33" spans="1:61" ht="30" x14ac:dyDescent="0.25">
      <c r="A33" s="20">
        <v>1</v>
      </c>
      <c r="B33" s="21" t="s">
        <v>522</v>
      </c>
      <c r="C33" s="155" t="s">
        <v>523</v>
      </c>
      <c r="D33" s="36">
        <v>1</v>
      </c>
      <c r="E33" s="37">
        <v>1</v>
      </c>
      <c r="F33" s="37">
        <v>1</v>
      </c>
      <c r="G33" s="37">
        <v>0</v>
      </c>
      <c r="H33" s="37">
        <v>1</v>
      </c>
      <c r="I33" s="37">
        <v>1</v>
      </c>
      <c r="J33" s="37">
        <v>1</v>
      </c>
      <c r="K33" s="37">
        <v>1</v>
      </c>
      <c r="L33" s="37">
        <v>1</v>
      </c>
      <c r="M33" s="37">
        <v>1</v>
      </c>
      <c r="N33" s="37">
        <v>1</v>
      </c>
      <c r="O33" s="37">
        <v>1</v>
      </c>
      <c r="P33" s="37">
        <v>1</v>
      </c>
      <c r="Q33" s="37">
        <v>1</v>
      </c>
      <c r="R33" s="37">
        <v>1</v>
      </c>
      <c r="S33" s="37">
        <v>1</v>
      </c>
      <c r="T33" s="37">
        <v>1</v>
      </c>
      <c r="U33" s="37">
        <v>1</v>
      </c>
      <c r="V33" s="37">
        <v>1</v>
      </c>
      <c r="W33" s="37">
        <v>1</v>
      </c>
      <c r="X33" s="37">
        <v>1</v>
      </c>
      <c r="Y33" s="37">
        <v>1</v>
      </c>
      <c r="Z33" s="37">
        <v>1</v>
      </c>
      <c r="AA33" s="37">
        <v>1</v>
      </c>
      <c r="AB33" s="37">
        <v>1</v>
      </c>
      <c r="AC33" s="37">
        <v>1</v>
      </c>
      <c r="AD33" s="37">
        <v>1</v>
      </c>
      <c r="AE33" s="37">
        <v>1</v>
      </c>
      <c r="AF33" s="37">
        <v>1</v>
      </c>
      <c r="AG33" s="37">
        <v>1</v>
      </c>
      <c r="AH33" s="37">
        <v>1</v>
      </c>
      <c r="AI33" s="37">
        <v>1</v>
      </c>
      <c r="AJ33" s="37">
        <v>1</v>
      </c>
      <c r="AK33" s="37">
        <v>1</v>
      </c>
      <c r="AL33" s="37">
        <v>1</v>
      </c>
      <c r="AM33" s="37">
        <v>1</v>
      </c>
      <c r="AN33" s="37">
        <v>1</v>
      </c>
      <c r="AO33" s="37">
        <v>1</v>
      </c>
      <c r="AP33" s="37">
        <v>1</v>
      </c>
      <c r="AQ33" s="37">
        <v>1</v>
      </c>
      <c r="AR33" s="37">
        <v>1</v>
      </c>
      <c r="AS33" s="37">
        <v>1</v>
      </c>
      <c r="AT33" s="37">
        <v>1</v>
      </c>
      <c r="AU33" s="37">
        <v>1</v>
      </c>
      <c r="AV33" s="37">
        <v>1</v>
      </c>
      <c r="AW33" s="37">
        <v>1</v>
      </c>
      <c r="AX33" s="37">
        <v>1</v>
      </c>
      <c r="AY33" s="37">
        <v>1</v>
      </c>
      <c r="AZ33" s="37">
        <v>1</v>
      </c>
      <c r="BA33" s="37">
        <v>1</v>
      </c>
      <c r="BB33" s="37">
        <v>1</v>
      </c>
      <c r="BC33" s="37">
        <v>1</v>
      </c>
      <c r="BD33" s="37">
        <v>1</v>
      </c>
      <c r="BE33" s="37">
        <v>1</v>
      </c>
      <c r="BF33" s="37">
        <v>1</v>
      </c>
      <c r="BG33" s="37">
        <v>1</v>
      </c>
      <c r="BH33" s="37">
        <v>1</v>
      </c>
      <c r="BI33" s="37">
        <v>1</v>
      </c>
    </row>
    <row r="34" spans="1:61" ht="30" x14ac:dyDescent="0.25">
      <c r="A34" s="23">
        <v>2</v>
      </c>
      <c r="B34" s="24" t="s">
        <v>524</v>
      </c>
      <c r="C34" s="156"/>
      <c r="D34" s="38">
        <v>1</v>
      </c>
      <c r="E34" s="39">
        <v>0</v>
      </c>
      <c r="F34" s="39">
        <v>1</v>
      </c>
      <c r="G34" s="39">
        <v>0</v>
      </c>
      <c r="H34" s="39">
        <v>1</v>
      </c>
      <c r="I34" s="39">
        <v>1</v>
      </c>
      <c r="J34" s="39">
        <v>1</v>
      </c>
      <c r="K34" s="39">
        <v>1</v>
      </c>
      <c r="L34" s="39">
        <v>1</v>
      </c>
      <c r="M34" s="39">
        <v>1</v>
      </c>
      <c r="N34" s="39">
        <v>1</v>
      </c>
      <c r="O34" s="39">
        <v>1</v>
      </c>
      <c r="P34" s="39">
        <v>1</v>
      </c>
      <c r="Q34" s="39">
        <v>1</v>
      </c>
      <c r="R34" s="39">
        <v>1</v>
      </c>
      <c r="S34" s="39">
        <v>1</v>
      </c>
      <c r="T34" s="39">
        <v>1</v>
      </c>
      <c r="U34" s="39">
        <v>1</v>
      </c>
      <c r="V34" s="39">
        <v>1</v>
      </c>
      <c r="W34" s="39">
        <v>1</v>
      </c>
      <c r="X34" s="39">
        <v>1</v>
      </c>
      <c r="Y34" s="39">
        <v>1</v>
      </c>
      <c r="Z34" s="39">
        <v>1</v>
      </c>
      <c r="AA34" s="39">
        <v>1</v>
      </c>
      <c r="AB34" s="39">
        <v>1</v>
      </c>
      <c r="AC34" s="39">
        <v>1</v>
      </c>
      <c r="AD34" s="39">
        <v>1</v>
      </c>
      <c r="AE34" s="39">
        <v>1</v>
      </c>
      <c r="AF34" s="39">
        <v>1</v>
      </c>
      <c r="AG34" s="39">
        <v>1</v>
      </c>
      <c r="AH34" s="39">
        <v>1</v>
      </c>
      <c r="AI34" s="39">
        <v>1</v>
      </c>
      <c r="AJ34" s="39">
        <v>1</v>
      </c>
      <c r="AK34" s="39">
        <v>1</v>
      </c>
      <c r="AL34" s="39">
        <v>1</v>
      </c>
      <c r="AM34" s="39">
        <v>1</v>
      </c>
      <c r="AN34" s="39">
        <v>1</v>
      </c>
      <c r="AO34" s="39">
        <v>1</v>
      </c>
      <c r="AP34" s="39">
        <v>1</v>
      </c>
      <c r="AQ34" s="39">
        <v>1</v>
      </c>
      <c r="AR34" s="39">
        <v>1</v>
      </c>
      <c r="AS34" s="39">
        <v>1</v>
      </c>
      <c r="AT34" s="39">
        <v>1</v>
      </c>
      <c r="AU34" s="39">
        <v>1</v>
      </c>
      <c r="AV34" s="39">
        <v>1</v>
      </c>
      <c r="AW34" s="39">
        <v>1</v>
      </c>
      <c r="AX34" s="39">
        <v>1</v>
      </c>
      <c r="AY34" s="39">
        <v>1</v>
      </c>
      <c r="AZ34" s="39">
        <v>1</v>
      </c>
      <c r="BA34" s="39">
        <v>1</v>
      </c>
      <c r="BB34" s="39">
        <v>1</v>
      </c>
      <c r="BC34" s="39">
        <v>1</v>
      </c>
      <c r="BD34" s="39">
        <v>1</v>
      </c>
      <c r="BE34" s="39">
        <v>1</v>
      </c>
      <c r="BF34" s="39">
        <v>1</v>
      </c>
      <c r="BG34" s="39">
        <v>1</v>
      </c>
      <c r="BH34" s="39">
        <v>1</v>
      </c>
      <c r="BI34" s="39">
        <v>1</v>
      </c>
    </row>
    <row r="35" spans="1:61" ht="45" x14ac:dyDescent="0.25">
      <c r="A35" s="23">
        <v>3</v>
      </c>
      <c r="B35" s="24" t="s">
        <v>525</v>
      </c>
      <c r="C35" s="156"/>
      <c r="D35" s="38">
        <v>0</v>
      </c>
      <c r="E35" s="39">
        <v>0</v>
      </c>
      <c r="F35" s="39">
        <v>1</v>
      </c>
      <c r="G35" s="39">
        <v>0</v>
      </c>
      <c r="H35" s="39">
        <v>0</v>
      </c>
      <c r="I35" s="39">
        <v>0</v>
      </c>
      <c r="J35" s="39">
        <v>1</v>
      </c>
      <c r="K35" s="39">
        <v>1</v>
      </c>
      <c r="L35" s="39">
        <v>1</v>
      </c>
      <c r="M35" s="39">
        <v>1</v>
      </c>
      <c r="N35" s="39">
        <v>1</v>
      </c>
      <c r="O35" s="39">
        <v>1</v>
      </c>
      <c r="P35" s="39">
        <v>1</v>
      </c>
      <c r="Q35" s="39">
        <v>1</v>
      </c>
      <c r="R35" s="39">
        <v>1</v>
      </c>
      <c r="S35" s="39">
        <v>1</v>
      </c>
      <c r="T35" s="39">
        <v>1</v>
      </c>
      <c r="U35" s="39">
        <v>1</v>
      </c>
      <c r="V35" s="39">
        <v>1</v>
      </c>
      <c r="W35" s="39">
        <v>1</v>
      </c>
      <c r="X35" s="39">
        <v>1</v>
      </c>
      <c r="Y35" s="39">
        <v>1</v>
      </c>
      <c r="Z35" s="39">
        <v>1</v>
      </c>
      <c r="AA35" s="39">
        <v>1</v>
      </c>
      <c r="AB35" s="39">
        <v>1</v>
      </c>
      <c r="AC35" s="39">
        <v>1</v>
      </c>
      <c r="AD35" s="39">
        <v>1</v>
      </c>
      <c r="AE35" s="39">
        <v>1</v>
      </c>
      <c r="AF35" s="39">
        <v>1</v>
      </c>
      <c r="AG35" s="39">
        <v>1</v>
      </c>
      <c r="AH35" s="39">
        <v>1</v>
      </c>
      <c r="AI35" s="39">
        <v>1</v>
      </c>
      <c r="AJ35" s="39">
        <v>1</v>
      </c>
      <c r="AK35" s="39">
        <v>1</v>
      </c>
      <c r="AL35" s="39">
        <v>1</v>
      </c>
      <c r="AM35" s="39">
        <v>1</v>
      </c>
      <c r="AN35" s="39">
        <v>1</v>
      </c>
      <c r="AO35" s="39">
        <v>1</v>
      </c>
      <c r="AP35" s="39">
        <v>1</v>
      </c>
      <c r="AQ35" s="39">
        <v>1</v>
      </c>
      <c r="AR35" s="39">
        <v>1</v>
      </c>
      <c r="AS35" s="39">
        <v>1</v>
      </c>
      <c r="AT35" s="39">
        <v>1</v>
      </c>
      <c r="AU35" s="39">
        <v>1</v>
      </c>
      <c r="AV35" s="39">
        <v>1</v>
      </c>
      <c r="AW35" s="39">
        <v>1</v>
      </c>
      <c r="AX35" s="39">
        <v>1</v>
      </c>
      <c r="AY35" s="39">
        <v>1</v>
      </c>
      <c r="AZ35" s="39">
        <v>1</v>
      </c>
      <c r="BA35" s="39">
        <v>1</v>
      </c>
      <c r="BB35" s="39">
        <v>1</v>
      </c>
      <c r="BC35" s="39">
        <v>1</v>
      </c>
      <c r="BD35" s="39">
        <v>1</v>
      </c>
      <c r="BE35" s="39">
        <v>1</v>
      </c>
      <c r="BF35" s="39">
        <v>1</v>
      </c>
      <c r="BG35" s="39">
        <v>1</v>
      </c>
      <c r="BH35" s="39">
        <v>1</v>
      </c>
      <c r="BI35" s="39">
        <v>1</v>
      </c>
    </row>
    <row r="36" spans="1:61" ht="45" x14ac:dyDescent="0.25">
      <c r="A36" s="23">
        <v>4</v>
      </c>
      <c r="B36" s="24" t="s">
        <v>526</v>
      </c>
      <c r="C36" s="156"/>
      <c r="D36" s="38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1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1</v>
      </c>
      <c r="AP36" s="39">
        <v>1</v>
      </c>
      <c r="AQ36" s="39">
        <v>1</v>
      </c>
      <c r="AR36" s="39">
        <v>1</v>
      </c>
      <c r="AS36" s="39">
        <v>1</v>
      </c>
      <c r="AT36" s="39">
        <v>1</v>
      </c>
      <c r="AU36" s="39">
        <v>1</v>
      </c>
      <c r="AV36" s="39">
        <v>1</v>
      </c>
      <c r="AW36" s="39">
        <v>1</v>
      </c>
      <c r="AX36" s="39">
        <v>1</v>
      </c>
      <c r="AY36" s="39">
        <v>1</v>
      </c>
      <c r="AZ36" s="39">
        <v>1</v>
      </c>
      <c r="BA36" s="39">
        <v>1</v>
      </c>
      <c r="BB36" s="39">
        <v>1</v>
      </c>
      <c r="BC36" s="39">
        <v>1</v>
      </c>
      <c r="BD36" s="39">
        <v>1</v>
      </c>
      <c r="BE36" s="39">
        <v>1</v>
      </c>
      <c r="BF36" s="39">
        <v>1</v>
      </c>
      <c r="BG36" s="39">
        <v>1</v>
      </c>
      <c r="BH36" s="39">
        <v>1</v>
      </c>
      <c r="BI36" s="39">
        <v>1</v>
      </c>
    </row>
    <row r="37" spans="1:61" ht="30" x14ac:dyDescent="0.25">
      <c r="A37" s="23">
        <v>5</v>
      </c>
      <c r="B37" s="24" t="s">
        <v>527</v>
      </c>
      <c r="C37" s="156" t="s">
        <v>528</v>
      </c>
      <c r="D37" s="38">
        <v>1</v>
      </c>
      <c r="E37" s="39">
        <v>1</v>
      </c>
      <c r="F37" s="39">
        <v>1</v>
      </c>
      <c r="G37" s="39">
        <v>0</v>
      </c>
      <c r="H37" s="39">
        <v>1</v>
      </c>
      <c r="I37" s="39">
        <v>0</v>
      </c>
      <c r="J37" s="39">
        <v>1</v>
      </c>
      <c r="K37" s="39">
        <v>1</v>
      </c>
      <c r="L37" s="39">
        <v>1</v>
      </c>
      <c r="M37" s="39">
        <v>1</v>
      </c>
      <c r="N37" s="39">
        <v>1</v>
      </c>
      <c r="O37" s="39">
        <v>1</v>
      </c>
      <c r="P37" s="39">
        <v>1</v>
      </c>
      <c r="Q37" s="39">
        <v>1</v>
      </c>
      <c r="R37" s="39">
        <v>1</v>
      </c>
      <c r="S37" s="39">
        <v>1</v>
      </c>
      <c r="T37" s="39">
        <v>1</v>
      </c>
      <c r="U37" s="39">
        <v>1</v>
      </c>
      <c r="V37" s="39">
        <v>1</v>
      </c>
      <c r="W37" s="39">
        <v>1</v>
      </c>
      <c r="X37" s="39">
        <v>1</v>
      </c>
      <c r="Y37" s="39">
        <v>1</v>
      </c>
      <c r="Z37" s="39">
        <v>1</v>
      </c>
      <c r="AA37" s="39">
        <v>1</v>
      </c>
      <c r="AB37" s="39">
        <v>1</v>
      </c>
      <c r="AC37" s="39">
        <v>1</v>
      </c>
      <c r="AD37" s="39">
        <v>1</v>
      </c>
      <c r="AE37" s="39">
        <v>1</v>
      </c>
      <c r="AF37" s="39">
        <v>1</v>
      </c>
      <c r="AG37" s="39">
        <v>1</v>
      </c>
      <c r="AH37" s="39">
        <v>1</v>
      </c>
      <c r="AI37" s="39">
        <v>1</v>
      </c>
      <c r="AJ37" s="39">
        <v>1</v>
      </c>
      <c r="AK37" s="39">
        <v>1</v>
      </c>
      <c r="AL37" s="39">
        <v>1</v>
      </c>
      <c r="AM37" s="39">
        <v>1</v>
      </c>
      <c r="AN37" s="39">
        <v>1</v>
      </c>
      <c r="AO37" s="39">
        <v>1</v>
      </c>
      <c r="AP37" s="39">
        <v>1</v>
      </c>
      <c r="AQ37" s="39">
        <v>1</v>
      </c>
      <c r="AR37" s="39">
        <v>1</v>
      </c>
      <c r="AS37" s="39">
        <v>1</v>
      </c>
      <c r="AT37" s="39">
        <v>1</v>
      </c>
      <c r="AU37" s="39">
        <v>1</v>
      </c>
      <c r="AV37" s="39">
        <v>1</v>
      </c>
      <c r="AW37" s="39">
        <v>1</v>
      </c>
      <c r="AX37" s="39">
        <v>1</v>
      </c>
      <c r="AY37" s="39">
        <v>1</v>
      </c>
      <c r="AZ37" s="39">
        <v>1</v>
      </c>
      <c r="BA37" s="39">
        <v>1</v>
      </c>
      <c r="BB37" s="39">
        <v>1</v>
      </c>
      <c r="BC37" s="39">
        <v>1</v>
      </c>
      <c r="BD37" s="39">
        <v>1</v>
      </c>
      <c r="BE37" s="39">
        <v>1</v>
      </c>
      <c r="BF37" s="39">
        <v>1</v>
      </c>
      <c r="BG37" s="39">
        <v>1</v>
      </c>
      <c r="BH37" s="39">
        <v>1</v>
      </c>
      <c r="BI37" s="39">
        <v>1</v>
      </c>
    </row>
    <row r="38" spans="1:61" ht="60" x14ac:dyDescent="0.25">
      <c r="A38" s="23">
        <v>6</v>
      </c>
      <c r="B38" s="24" t="s">
        <v>529</v>
      </c>
      <c r="C38" s="156"/>
      <c r="D38" s="38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1</v>
      </c>
      <c r="AS38" s="39">
        <v>1</v>
      </c>
      <c r="AT38" s="39">
        <v>1</v>
      </c>
      <c r="AU38" s="39">
        <v>1</v>
      </c>
      <c r="AV38" s="39">
        <v>1</v>
      </c>
      <c r="AW38" s="39">
        <v>1</v>
      </c>
      <c r="AX38" s="39">
        <v>1</v>
      </c>
      <c r="AY38" s="39">
        <v>1</v>
      </c>
      <c r="AZ38" s="39">
        <v>1</v>
      </c>
      <c r="BA38" s="39">
        <v>1</v>
      </c>
      <c r="BB38" s="39">
        <v>1</v>
      </c>
      <c r="BC38" s="39">
        <v>1</v>
      </c>
      <c r="BD38" s="39">
        <v>1</v>
      </c>
      <c r="BE38" s="39">
        <v>1</v>
      </c>
      <c r="BF38" s="39">
        <v>1</v>
      </c>
      <c r="BG38" s="39">
        <v>1</v>
      </c>
      <c r="BH38" s="39">
        <v>1</v>
      </c>
      <c r="BI38" s="39">
        <v>1</v>
      </c>
    </row>
    <row r="39" spans="1:61" ht="60" x14ac:dyDescent="0.25">
      <c r="A39" s="23">
        <v>7</v>
      </c>
      <c r="B39" s="24" t="s">
        <v>530</v>
      </c>
      <c r="C39" s="156"/>
      <c r="D39" s="38">
        <v>0</v>
      </c>
      <c r="E39" s="39">
        <v>1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1</v>
      </c>
      <c r="AP39" s="39">
        <v>1</v>
      </c>
      <c r="AQ39" s="39">
        <v>1</v>
      </c>
      <c r="AR39" s="39">
        <v>1</v>
      </c>
      <c r="AS39" s="39">
        <v>1</v>
      </c>
      <c r="AT39" s="39">
        <v>1</v>
      </c>
      <c r="AU39" s="39">
        <v>1</v>
      </c>
      <c r="AV39" s="39">
        <v>1</v>
      </c>
      <c r="AW39" s="39">
        <v>1</v>
      </c>
      <c r="AX39" s="39">
        <v>1</v>
      </c>
      <c r="AY39" s="39">
        <v>1</v>
      </c>
      <c r="AZ39" s="39">
        <v>1</v>
      </c>
      <c r="BA39" s="39">
        <v>1</v>
      </c>
      <c r="BB39" s="39">
        <v>1</v>
      </c>
      <c r="BC39" s="39">
        <v>1</v>
      </c>
      <c r="BD39" s="39">
        <v>1</v>
      </c>
      <c r="BE39" s="39">
        <v>1</v>
      </c>
      <c r="BF39" s="39">
        <v>1</v>
      </c>
      <c r="BG39" s="39">
        <v>1</v>
      </c>
      <c r="BH39" s="39">
        <v>1</v>
      </c>
      <c r="BI39" s="39">
        <v>1</v>
      </c>
    </row>
    <row r="40" spans="1:61" x14ac:dyDescent="0.25">
      <c r="A40" s="23">
        <v>8</v>
      </c>
      <c r="B40" s="24" t="s">
        <v>531</v>
      </c>
      <c r="C40" s="156"/>
      <c r="D40" s="38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1</v>
      </c>
      <c r="AS40" s="39">
        <v>1</v>
      </c>
      <c r="AT40" s="39">
        <v>1</v>
      </c>
      <c r="AU40" s="39">
        <v>1</v>
      </c>
      <c r="AV40" s="39">
        <v>1</v>
      </c>
      <c r="AW40" s="39">
        <v>1</v>
      </c>
      <c r="AX40" s="39">
        <v>1</v>
      </c>
      <c r="AY40" s="39">
        <v>1</v>
      </c>
      <c r="AZ40" s="39">
        <v>1</v>
      </c>
      <c r="BA40" s="39">
        <v>1</v>
      </c>
      <c r="BB40" s="39">
        <v>1</v>
      </c>
      <c r="BC40" s="39">
        <v>1</v>
      </c>
      <c r="BD40" s="39">
        <v>1</v>
      </c>
      <c r="BE40" s="39">
        <v>1</v>
      </c>
      <c r="BF40" s="39">
        <v>1</v>
      </c>
      <c r="BG40" s="39">
        <v>1</v>
      </c>
      <c r="BH40" s="39">
        <v>1</v>
      </c>
      <c r="BI40" s="39">
        <v>1</v>
      </c>
    </row>
    <row r="41" spans="1:61" ht="30" x14ac:dyDescent="0.25">
      <c r="A41" s="23">
        <v>9</v>
      </c>
      <c r="B41" s="24" t="s">
        <v>532</v>
      </c>
      <c r="C41" s="156"/>
      <c r="D41" s="38">
        <v>0</v>
      </c>
      <c r="E41" s="39">
        <v>0</v>
      </c>
      <c r="F41" s="39">
        <v>1</v>
      </c>
      <c r="G41" s="39">
        <v>0</v>
      </c>
      <c r="H41" s="39">
        <v>1</v>
      </c>
      <c r="I41" s="39">
        <v>1</v>
      </c>
      <c r="J41" s="39">
        <v>1</v>
      </c>
      <c r="K41" s="39">
        <v>1</v>
      </c>
      <c r="L41" s="39">
        <v>1</v>
      </c>
      <c r="M41" s="39">
        <v>1</v>
      </c>
      <c r="N41" s="39">
        <v>1</v>
      </c>
      <c r="O41" s="39">
        <v>1</v>
      </c>
      <c r="P41" s="39">
        <v>1</v>
      </c>
      <c r="Q41" s="39">
        <v>1</v>
      </c>
      <c r="R41" s="39">
        <v>1</v>
      </c>
      <c r="S41" s="39">
        <v>1</v>
      </c>
      <c r="T41" s="39">
        <v>1</v>
      </c>
      <c r="U41" s="39">
        <v>1</v>
      </c>
      <c r="V41" s="39">
        <v>1</v>
      </c>
      <c r="W41" s="39">
        <v>1</v>
      </c>
      <c r="X41" s="39">
        <v>1</v>
      </c>
      <c r="Y41" s="39">
        <v>1</v>
      </c>
      <c r="Z41" s="39">
        <v>1</v>
      </c>
      <c r="AA41" s="39">
        <v>1</v>
      </c>
      <c r="AB41" s="39">
        <v>1</v>
      </c>
      <c r="AC41" s="39">
        <v>1</v>
      </c>
      <c r="AD41" s="39">
        <v>1</v>
      </c>
      <c r="AE41" s="39">
        <v>1</v>
      </c>
      <c r="AF41" s="39">
        <v>1</v>
      </c>
      <c r="AG41" s="39">
        <v>1</v>
      </c>
      <c r="AH41" s="39">
        <v>1</v>
      </c>
      <c r="AI41" s="39">
        <v>1</v>
      </c>
      <c r="AJ41" s="39">
        <v>1</v>
      </c>
      <c r="AK41" s="39">
        <v>1</v>
      </c>
      <c r="AL41" s="39">
        <v>1</v>
      </c>
      <c r="AM41" s="39">
        <v>1</v>
      </c>
      <c r="AN41" s="39">
        <v>1</v>
      </c>
      <c r="AO41" s="39">
        <v>1</v>
      </c>
      <c r="AP41" s="39">
        <v>1</v>
      </c>
      <c r="AQ41" s="39">
        <v>1</v>
      </c>
      <c r="AR41" s="39">
        <v>1</v>
      </c>
      <c r="AS41" s="39">
        <v>1</v>
      </c>
      <c r="AT41" s="39">
        <v>1</v>
      </c>
      <c r="AU41" s="39">
        <v>1</v>
      </c>
      <c r="AV41" s="39">
        <v>1</v>
      </c>
      <c r="AW41" s="39">
        <v>1</v>
      </c>
      <c r="AX41" s="39">
        <v>1</v>
      </c>
      <c r="AY41" s="39">
        <v>1</v>
      </c>
      <c r="AZ41" s="39">
        <v>1</v>
      </c>
      <c r="BA41" s="39">
        <v>1</v>
      </c>
      <c r="BB41" s="39">
        <v>1</v>
      </c>
      <c r="BC41" s="39">
        <v>1</v>
      </c>
      <c r="BD41" s="39">
        <v>1</v>
      </c>
      <c r="BE41" s="39">
        <v>1</v>
      </c>
      <c r="BF41" s="39">
        <v>1</v>
      </c>
      <c r="BG41" s="39">
        <v>1</v>
      </c>
      <c r="BH41" s="39">
        <v>1</v>
      </c>
      <c r="BI41" s="39">
        <v>1</v>
      </c>
    </row>
    <row r="42" spans="1:61" ht="60.75" thickBot="1" x14ac:dyDescent="0.3">
      <c r="A42" s="26">
        <v>10</v>
      </c>
      <c r="B42" s="27" t="s">
        <v>533</v>
      </c>
      <c r="C42" s="164"/>
      <c r="D42" s="40">
        <v>1</v>
      </c>
      <c r="E42" s="41">
        <v>1</v>
      </c>
      <c r="F42" s="41">
        <v>1</v>
      </c>
      <c r="G42" s="41">
        <v>1</v>
      </c>
      <c r="H42" s="41">
        <v>1</v>
      </c>
      <c r="I42" s="41">
        <v>1</v>
      </c>
      <c r="J42" s="41">
        <v>1</v>
      </c>
      <c r="K42" s="41">
        <v>1</v>
      </c>
      <c r="L42" s="41">
        <v>1</v>
      </c>
      <c r="M42" s="41">
        <v>1</v>
      </c>
      <c r="N42" s="41">
        <v>1</v>
      </c>
      <c r="O42" s="41">
        <v>1</v>
      </c>
      <c r="P42" s="41">
        <v>1</v>
      </c>
      <c r="Q42" s="41">
        <v>1</v>
      </c>
      <c r="R42" s="41">
        <v>1</v>
      </c>
      <c r="S42" s="41">
        <v>1</v>
      </c>
      <c r="T42" s="41">
        <v>1</v>
      </c>
      <c r="U42" s="41">
        <v>1</v>
      </c>
      <c r="V42" s="41">
        <v>1</v>
      </c>
      <c r="W42" s="41">
        <v>1</v>
      </c>
      <c r="X42" s="41">
        <v>1</v>
      </c>
      <c r="Y42" s="41">
        <v>1</v>
      </c>
      <c r="Z42" s="41">
        <v>1</v>
      </c>
      <c r="AA42" s="41">
        <v>1</v>
      </c>
      <c r="AB42" s="41">
        <v>1</v>
      </c>
      <c r="AC42" s="41">
        <v>1</v>
      </c>
      <c r="AD42" s="41">
        <v>1</v>
      </c>
      <c r="AE42" s="41">
        <v>1</v>
      </c>
      <c r="AF42" s="41">
        <v>1</v>
      </c>
      <c r="AG42" s="41">
        <v>1</v>
      </c>
      <c r="AH42" s="41">
        <v>1</v>
      </c>
      <c r="AI42" s="41">
        <v>1</v>
      </c>
      <c r="AJ42" s="41">
        <v>1</v>
      </c>
      <c r="AK42" s="41">
        <v>1</v>
      </c>
      <c r="AL42" s="41">
        <v>1</v>
      </c>
      <c r="AM42" s="41">
        <v>1</v>
      </c>
      <c r="AN42" s="41">
        <v>1</v>
      </c>
      <c r="AO42" s="41">
        <v>1</v>
      </c>
      <c r="AP42" s="41">
        <v>1</v>
      </c>
      <c r="AQ42" s="41">
        <v>1</v>
      </c>
      <c r="AR42" s="41">
        <v>1</v>
      </c>
      <c r="AS42" s="41">
        <v>1</v>
      </c>
      <c r="AT42" s="41">
        <v>1</v>
      </c>
      <c r="AU42" s="41">
        <v>1</v>
      </c>
      <c r="AV42" s="41">
        <v>1</v>
      </c>
      <c r="AW42" s="41">
        <v>1</v>
      </c>
      <c r="AX42" s="41">
        <v>1</v>
      </c>
      <c r="AY42" s="41">
        <v>1</v>
      </c>
      <c r="AZ42" s="41">
        <v>1</v>
      </c>
      <c r="BA42" s="41">
        <v>1</v>
      </c>
      <c r="BB42" s="41">
        <v>1</v>
      </c>
      <c r="BC42" s="41">
        <v>1</v>
      </c>
      <c r="BD42" s="41">
        <v>1</v>
      </c>
      <c r="BE42" s="41">
        <v>1</v>
      </c>
      <c r="BF42" s="41">
        <v>1</v>
      </c>
      <c r="BG42" s="41">
        <v>1</v>
      </c>
      <c r="BH42" s="41">
        <v>1</v>
      </c>
      <c r="BI42" s="41">
        <v>1</v>
      </c>
    </row>
    <row r="43" spans="1:61" ht="15.75" thickBot="1" x14ac:dyDescent="0.3">
      <c r="A43" s="153" t="s">
        <v>502</v>
      </c>
      <c r="B43" s="154"/>
      <c r="C43" s="29">
        <v>10</v>
      </c>
      <c r="D43" s="30">
        <f>SUM(D33:D42)</f>
        <v>4</v>
      </c>
      <c r="E43" s="31">
        <f t="shared" ref="E43:BI43" si="4">SUM(E33:E42)</f>
        <v>4</v>
      </c>
      <c r="F43" s="31">
        <f t="shared" si="4"/>
        <v>6</v>
      </c>
      <c r="G43" s="31">
        <f t="shared" si="4"/>
        <v>1</v>
      </c>
      <c r="H43" s="31">
        <f t="shared" si="4"/>
        <v>5</v>
      </c>
      <c r="I43" s="31">
        <f t="shared" si="4"/>
        <v>4</v>
      </c>
      <c r="J43" s="31">
        <f t="shared" si="4"/>
        <v>6</v>
      </c>
      <c r="K43" s="31">
        <f t="shared" si="4"/>
        <v>6</v>
      </c>
      <c r="L43" s="31">
        <f t="shared" si="4"/>
        <v>7</v>
      </c>
      <c r="M43" s="31">
        <f t="shared" si="4"/>
        <v>6</v>
      </c>
      <c r="N43" s="31">
        <f t="shared" si="4"/>
        <v>6</v>
      </c>
      <c r="O43" s="31">
        <f t="shared" si="4"/>
        <v>6</v>
      </c>
      <c r="P43" s="31">
        <f t="shared" si="4"/>
        <v>6</v>
      </c>
      <c r="Q43" s="31">
        <f t="shared" si="4"/>
        <v>6</v>
      </c>
      <c r="R43" s="31">
        <f t="shared" si="4"/>
        <v>6</v>
      </c>
      <c r="S43" s="31">
        <f t="shared" si="4"/>
        <v>6</v>
      </c>
      <c r="T43" s="31">
        <f t="shared" si="4"/>
        <v>6</v>
      </c>
      <c r="U43" s="31">
        <f t="shared" si="4"/>
        <v>6</v>
      </c>
      <c r="V43" s="31">
        <f t="shared" si="4"/>
        <v>6</v>
      </c>
      <c r="W43" s="31">
        <f t="shared" si="4"/>
        <v>6</v>
      </c>
      <c r="X43" s="31">
        <f t="shared" si="4"/>
        <v>6</v>
      </c>
      <c r="Y43" s="31">
        <f t="shared" si="4"/>
        <v>6</v>
      </c>
      <c r="Z43" s="31">
        <f t="shared" si="4"/>
        <v>6</v>
      </c>
      <c r="AA43" s="31">
        <f t="shared" si="4"/>
        <v>6</v>
      </c>
      <c r="AB43" s="31">
        <f t="shared" si="4"/>
        <v>6</v>
      </c>
      <c r="AC43" s="31">
        <f t="shared" si="4"/>
        <v>6</v>
      </c>
      <c r="AD43" s="31">
        <f t="shared" si="4"/>
        <v>6</v>
      </c>
      <c r="AE43" s="31">
        <f t="shared" si="4"/>
        <v>6</v>
      </c>
      <c r="AF43" s="31">
        <f t="shared" si="4"/>
        <v>6</v>
      </c>
      <c r="AG43" s="31">
        <f t="shared" si="4"/>
        <v>6</v>
      </c>
      <c r="AH43" s="31">
        <f t="shared" si="4"/>
        <v>6</v>
      </c>
      <c r="AI43" s="31">
        <f t="shared" si="4"/>
        <v>6</v>
      </c>
      <c r="AJ43" s="31">
        <f t="shared" si="4"/>
        <v>6</v>
      </c>
      <c r="AK43" s="31">
        <f t="shared" si="4"/>
        <v>6</v>
      </c>
      <c r="AL43" s="31">
        <f t="shared" si="4"/>
        <v>6</v>
      </c>
      <c r="AM43" s="31">
        <f t="shared" si="4"/>
        <v>6</v>
      </c>
      <c r="AN43" s="31">
        <f t="shared" si="4"/>
        <v>6</v>
      </c>
      <c r="AO43" s="31">
        <f t="shared" si="4"/>
        <v>8</v>
      </c>
      <c r="AP43" s="31">
        <f t="shared" si="4"/>
        <v>8</v>
      </c>
      <c r="AQ43" s="31">
        <f t="shared" si="4"/>
        <v>8</v>
      </c>
      <c r="AR43" s="31">
        <f t="shared" si="4"/>
        <v>10</v>
      </c>
      <c r="AS43" s="31">
        <f t="shared" si="4"/>
        <v>10</v>
      </c>
      <c r="AT43" s="31">
        <f t="shared" si="4"/>
        <v>10</v>
      </c>
      <c r="AU43" s="31">
        <f t="shared" si="4"/>
        <v>10</v>
      </c>
      <c r="AV43" s="31">
        <f t="shared" si="4"/>
        <v>10</v>
      </c>
      <c r="AW43" s="31">
        <f t="shared" si="4"/>
        <v>10</v>
      </c>
      <c r="AX43" s="31">
        <f t="shared" si="4"/>
        <v>10</v>
      </c>
      <c r="AY43" s="31">
        <f t="shared" si="4"/>
        <v>10</v>
      </c>
      <c r="AZ43" s="31">
        <f t="shared" si="4"/>
        <v>10</v>
      </c>
      <c r="BA43" s="31">
        <f t="shared" si="4"/>
        <v>10</v>
      </c>
      <c r="BB43" s="31">
        <f t="shared" si="4"/>
        <v>10</v>
      </c>
      <c r="BC43" s="31">
        <f t="shared" si="4"/>
        <v>10</v>
      </c>
      <c r="BD43" s="31">
        <f t="shared" si="4"/>
        <v>10</v>
      </c>
      <c r="BE43" s="31">
        <f t="shared" si="4"/>
        <v>10</v>
      </c>
      <c r="BF43" s="31">
        <f t="shared" si="4"/>
        <v>10</v>
      </c>
      <c r="BG43" s="31">
        <f t="shared" si="4"/>
        <v>10</v>
      </c>
      <c r="BH43" s="31">
        <f t="shared" si="4"/>
        <v>10</v>
      </c>
      <c r="BI43" s="32">
        <f t="shared" si="4"/>
        <v>10</v>
      </c>
    </row>
    <row r="44" spans="1:61" x14ac:dyDescent="0.25">
      <c r="A44" s="20">
        <v>1</v>
      </c>
      <c r="B44" s="21" t="s">
        <v>534</v>
      </c>
      <c r="C44" s="22">
        <v>2</v>
      </c>
      <c r="D44" s="36">
        <v>2</v>
      </c>
      <c r="E44" s="37">
        <v>2</v>
      </c>
      <c r="F44" s="37">
        <v>0</v>
      </c>
      <c r="G44" s="37">
        <v>0</v>
      </c>
      <c r="H44" s="37">
        <v>2</v>
      </c>
      <c r="I44" s="37">
        <v>2</v>
      </c>
      <c r="J44" s="37">
        <v>2</v>
      </c>
      <c r="K44" s="37">
        <v>2</v>
      </c>
      <c r="L44" s="37">
        <v>2</v>
      </c>
      <c r="M44" s="37">
        <v>2</v>
      </c>
      <c r="N44" s="37">
        <v>2</v>
      </c>
      <c r="O44" s="37">
        <v>2</v>
      </c>
      <c r="P44" s="37">
        <v>2</v>
      </c>
      <c r="Q44" s="37">
        <v>2</v>
      </c>
      <c r="R44" s="37">
        <v>2</v>
      </c>
      <c r="S44" s="37">
        <v>2</v>
      </c>
      <c r="T44" s="37">
        <v>2</v>
      </c>
      <c r="U44" s="37">
        <v>0</v>
      </c>
      <c r="V44" s="37">
        <v>1</v>
      </c>
      <c r="W44" s="37">
        <v>2</v>
      </c>
      <c r="X44" s="37">
        <v>1</v>
      </c>
      <c r="Y44" s="37">
        <v>1</v>
      </c>
      <c r="Z44" s="37">
        <v>1</v>
      </c>
      <c r="AA44" s="37">
        <v>1</v>
      </c>
      <c r="AB44" s="37">
        <v>2</v>
      </c>
      <c r="AC44" s="37">
        <v>1</v>
      </c>
      <c r="AD44" s="37">
        <v>1</v>
      </c>
      <c r="AE44" s="37">
        <v>2</v>
      </c>
      <c r="AF44" s="37">
        <v>1</v>
      </c>
      <c r="AG44" s="37">
        <v>2</v>
      </c>
      <c r="AH44" s="37">
        <v>2</v>
      </c>
      <c r="AI44" s="37">
        <v>2</v>
      </c>
      <c r="AJ44" s="37">
        <v>2</v>
      </c>
      <c r="AK44" s="37">
        <v>2</v>
      </c>
      <c r="AL44" s="37">
        <v>2</v>
      </c>
      <c r="AM44" s="37">
        <v>2</v>
      </c>
      <c r="AN44" s="37">
        <v>2</v>
      </c>
      <c r="AO44" s="37">
        <v>2</v>
      </c>
      <c r="AP44" s="37">
        <v>1</v>
      </c>
      <c r="AQ44" s="37">
        <v>1</v>
      </c>
      <c r="AR44" s="37">
        <v>2</v>
      </c>
      <c r="AS44" s="37">
        <v>2</v>
      </c>
      <c r="AT44" s="37">
        <v>2</v>
      </c>
      <c r="AU44" s="37">
        <v>2</v>
      </c>
      <c r="AV44" s="37">
        <v>2</v>
      </c>
      <c r="AW44" s="37">
        <v>2</v>
      </c>
      <c r="AX44" s="37">
        <v>2</v>
      </c>
      <c r="AY44" s="37">
        <v>2</v>
      </c>
      <c r="AZ44" s="37">
        <v>2</v>
      </c>
      <c r="BA44" s="37">
        <v>2</v>
      </c>
      <c r="BB44" s="37">
        <v>2</v>
      </c>
      <c r="BC44" s="37">
        <v>2</v>
      </c>
      <c r="BD44" s="37">
        <v>2</v>
      </c>
      <c r="BE44" s="37">
        <v>2</v>
      </c>
      <c r="BF44" s="37">
        <v>2</v>
      </c>
      <c r="BG44" s="37">
        <v>2</v>
      </c>
      <c r="BH44" s="37">
        <v>2</v>
      </c>
      <c r="BI44" s="37">
        <v>2</v>
      </c>
    </row>
    <row r="45" spans="1:61" ht="30" x14ac:dyDescent="0.25">
      <c r="A45" s="23">
        <v>2</v>
      </c>
      <c r="B45" s="24" t="s">
        <v>535</v>
      </c>
      <c r="C45" s="25">
        <v>1</v>
      </c>
      <c r="D45" s="38">
        <v>1</v>
      </c>
      <c r="E45" s="39">
        <v>1</v>
      </c>
      <c r="F45" s="39">
        <v>1</v>
      </c>
      <c r="G45" s="39">
        <v>1</v>
      </c>
      <c r="H45" s="39">
        <v>1</v>
      </c>
      <c r="I45" s="39">
        <v>1</v>
      </c>
      <c r="J45" s="39">
        <v>1</v>
      </c>
      <c r="K45" s="39">
        <v>1</v>
      </c>
      <c r="L45" s="39">
        <v>1</v>
      </c>
      <c r="M45" s="39">
        <v>1</v>
      </c>
      <c r="N45" s="39">
        <v>1</v>
      </c>
      <c r="O45" s="39">
        <v>1</v>
      </c>
      <c r="P45" s="39">
        <v>1</v>
      </c>
      <c r="Q45" s="39">
        <v>1</v>
      </c>
      <c r="R45" s="39">
        <v>1</v>
      </c>
      <c r="S45" s="39">
        <v>1</v>
      </c>
      <c r="T45" s="39">
        <v>1</v>
      </c>
      <c r="U45" s="39">
        <v>1</v>
      </c>
      <c r="V45" s="39">
        <v>1</v>
      </c>
      <c r="W45" s="39">
        <v>1</v>
      </c>
      <c r="X45" s="39">
        <v>1</v>
      </c>
      <c r="Y45" s="39">
        <v>1</v>
      </c>
      <c r="Z45" s="39">
        <v>1</v>
      </c>
      <c r="AA45" s="39">
        <v>1</v>
      </c>
      <c r="AB45" s="39">
        <v>1</v>
      </c>
      <c r="AC45" s="39">
        <v>1</v>
      </c>
      <c r="AD45" s="39">
        <v>1</v>
      </c>
      <c r="AE45" s="39">
        <v>1</v>
      </c>
      <c r="AF45" s="39">
        <v>1</v>
      </c>
      <c r="AG45" s="39">
        <v>1</v>
      </c>
      <c r="AH45" s="39">
        <v>1</v>
      </c>
      <c r="AI45" s="39">
        <v>1</v>
      </c>
      <c r="AJ45" s="39">
        <v>1</v>
      </c>
      <c r="AK45" s="39">
        <v>1</v>
      </c>
      <c r="AL45" s="39">
        <v>1</v>
      </c>
      <c r="AM45" s="39">
        <v>1</v>
      </c>
      <c r="AN45" s="39">
        <v>1</v>
      </c>
      <c r="AO45" s="39">
        <v>1</v>
      </c>
      <c r="AP45" s="39">
        <v>1</v>
      </c>
      <c r="AQ45" s="39">
        <v>1</v>
      </c>
      <c r="AR45" s="39">
        <v>1</v>
      </c>
      <c r="AS45" s="39">
        <v>1</v>
      </c>
      <c r="AT45" s="39">
        <v>1</v>
      </c>
      <c r="AU45" s="39">
        <v>1</v>
      </c>
      <c r="AV45" s="39">
        <v>1</v>
      </c>
      <c r="AW45" s="39">
        <v>1</v>
      </c>
      <c r="AX45" s="39">
        <v>1</v>
      </c>
      <c r="AY45" s="39">
        <v>1</v>
      </c>
      <c r="AZ45" s="39">
        <v>1</v>
      </c>
      <c r="BA45" s="39">
        <v>1</v>
      </c>
      <c r="BB45" s="39">
        <v>1</v>
      </c>
      <c r="BC45" s="39">
        <v>1</v>
      </c>
      <c r="BD45" s="39">
        <v>1</v>
      </c>
      <c r="BE45" s="39">
        <v>1</v>
      </c>
      <c r="BF45" s="39">
        <v>1</v>
      </c>
      <c r="BG45" s="39">
        <v>1</v>
      </c>
      <c r="BH45" s="39">
        <v>1</v>
      </c>
      <c r="BI45" s="39">
        <v>1</v>
      </c>
    </row>
    <row r="46" spans="1:61" x14ac:dyDescent="0.25">
      <c r="A46" s="23">
        <v>3</v>
      </c>
      <c r="B46" s="24" t="s">
        <v>536</v>
      </c>
      <c r="C46" s="25">
        <v>1</v>
      </c>
      <c r="D46" s="38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1</v>
      </c>
      <c r="AP46" s="39">
        <v>0</v>
      </c>
      <c r="AQ46" s="39">
        <v>0</v>
      </c>
      <c r="AR46" s="39">
        <v>1</v>
      </c>
      <c r="AS46" s="39">
        <v>1</v>
      </c>
      <c r="AT46" s="39">
        <v>1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1</v>
      </c>
      <c r="BG46" s="39">
        <v>0</v>
      </c>
      <c r="BH46" s="39">
        <v>0</v>
      </c>
      <c r="BI46" s="39">
        <v>0</v>
      </c>
    </row>
    <row r="47" spans="1:61" x14ac:dyDescent="0.25">
      <c r="A47" s="23">
        <v>4</v>
      </c>
      <c r="B47" s="24" t="s">
        <v>537</v>
      </c>
      <c r="C47" s="25">
        <v>1</v>
      </c>
      <c r="D47" s="38">
        <v>0</v>
      </c>
      <c r="E47" s="39">
        <v>0</v>
      </c>
      <c r="F47" s="39">
        <v>0</v>
      </c>
      <c r="G47" s="39">
        <v>0</v>
      </c>
      <c r="H47" s="39">
        <v>0</v>
      </c>
      <c r="I47" s="39">
        <v>1</v>
      </c>
      <c r="J47" s="39">
        <v>0</v>
      </c>
      <c r="K47" s="39">
        <v>0</v>
      </c>
      <c r="L47" s="39">
        <v>0</v>
      </c>
      <c r="M47" s="39">
        <v>1</v>
      </c>
      <c r="N47" s="39">
        <v>1</v>
      </c>
      <c r="O47" s="39">
        <v>1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1</v>
      </c>
      <c r="AF47" s="39">
        <v>1</v>
      </c>
      <c r="AG47" s="39">
        <v>0</v>
      </c>
      <c r="AH47" s="39">
        <v>1</v>
      </c>
      <c r="AI47" s="39">
        <v>1</v>
      </c>
      <c r="AJ47" s="39">
        <v>0</v>
      </c>
      <c r="AK47" s="39">
        <v>0</v>
      </c>
      <c r="AL47" s="39">
        <v>0</v>
      </c>
      <c r="AM47" s="39">
        <v>0</v>
      </c>
      <c r="AN47" s="39">
        <v>1</v>
      </c>
      <c r="AO47" s="39">
        <v>1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1</v>
      </c>
      <c r="BG47" s="39">
        <v>0</v>
      </c>
      <c r="BH47" s="39">
        <v>0</v>
      </c>
      <c r="BI47" s="39">
        <v>0</v>
      </c>
    </row>
    <row r="48" spans="1:61" x14ac:dyDescent="0.25">
      <c r="A48" s="23">
        <v>5</v>
      </c>
      <c r="B48" s="24" t="s">
        <v>538</v>
      </c>
      <c r="C48" s="25">
        <v>2</v>
      </c>
      <c r="D48" s="38">
        <v>2</v>
      </c>
      <c r="E48" s="39">
        <v>2</v>
      </c>
      <c r="F48" s="39">
        <v>2</v>
      </c>
      <c r="G48" s="39">
        <v>2</v>
      </c>
      <c r="H48" s="39">
        <v>2</v>
      </c>
      <c r="I48" s="39">
        <v>2</v>
      </c>
      <c r="J48" s="39">
        <v>2</v>
      </c>
      <c r="K48" s="39">
        <v>2</v>
      </c>
      <c r="L48" s="39">
        <v>2</v>
      </c>
      <c r="M48" s="39">
        <v>2</v>
      </c>
      <c r="N48" s="39">
        <v>2</v>
      </c>
      <c r="O48" s="39">
        <v>2</v>
      </c>
      <c r="P48" s="39">
        <v>2</v>
      </c>
      <c r="Q48" s="39">
        <v>2</v>
      </c>
      <c r="R48" s="39">
        <v>2</v>
      </c>
      <c r="S48" s="39">
        <v>2</v>
      </c>
      <c r="T48" s="39">
        <v>2</v>
      </c>
      <c r="U48" s="39">
        <v>2</v>
      </c>
      <c r="V48" s="39">
        <v>2</v>
      </c>
      <c r="W48" s="39">
        <v>2</v>
      </c>
      <c r="X48" s="39">
        <v>2</v>
      </c>
      <c r="Y48" s="39">
        <v>2</v>
      </c>
      <c r="Z48" s="39">
        <v>2</v>
      </c>
      <c r="AA48" s="39">
        <v>2</v>
      </c>
      <c r="AB48" s="39">
        <v>2</v>
      </c>
      <c r="AC48" s="39">
        <v>2</v>
      </c>
      <c r="AD48" s="39">
        <v>2</v>
      </c>
      <c r="AE48" s="39">
        <v>2</v>
      </c>
      <c r="AF48" s="39">
        <v>2</v>
      </c>
      <c r="AG48" s="39">
        <v>2</v>
      </c>
      <c r="AH48" s="39">
        <v>2</v>
      </c>
      <c r="AI48" s="39">
        <v>2</v>
      </c>
      <c r="AJ48" s="39">
        <v>2</v>
      </c>
      <c r="AK48" s="39">
        <v>2</v>
      </c>
      <c r="AL48" s="39">
        <v>2</v>
      </c>
      <c r="AM48" s="39">
        <v>2</v>
      </c>
      <c r="AN48" s="39">
        <v>2</v>
      </c>
      <c r="AO48" s="39">
        <v>2</v>
      </c>
      <c r="AP48" s="39">
        <v>2</v>
      </c>
      <c r="AQ48" s="39">
        <v>2</v>
      </c>
      <c r="AR48" s="39">
        <v>2</v>
      </c>
      <c r="AS48" s="39">
        <v>2</v>
      </c>
      <c r="AT48" s="39">
        <v>2</v>
      </c>
      <c r="AU48" s="39">
        <v>2</v>
      </c>
      <c r="AV48" s="39">
        <v>2</v>
      </c>
      <c r="AW48" s="39">
        <v>2</v>
      </c>
      <c r="AX48" s="39">
        <v>2</v>
      </c>
      <c r="AY48" s="39">
        <v>2</v>
      </c>
      <c r="AZ48" s="39">
        <v>2</v>
      </c>
      <c r="BA48" s="39">
        <v>2</v>
      </c>
      <c r="BB48" s="39">
        <v>2</v>
      </c>
      <c r="BC48" s="39">
        <v>2</v>
      </c>
      <c r="BD48" s="39">
        <v>2</v>
      </c>
      <c r="BE48" s="39">
        <v>2</v>
      </c>
      <c r="BF48" s="39">
        <v>2</v>
      </c>
      <c r="BG48" s="39">
        <v>2</v>
      </c>
      <c r="BH48" s="39">
        <v>2</v>
      </c>
      <c r="BI48" s="39">
        <v>2</v>
      </c>
    </row>
    <row r="49" spans="1:61" ht="45" x14ac:dyDescent="0.25">
      <c r="A49" s="23">
        <v>6</v>
      </c>
      <c r="B49" s="24" t="s">
        <v>539</v>
      </c>
      <c r="C49" s="25">
        <v>1</v>
      </c>
      <c r="D49" s="38">
        <v>1</v>
      </c>
      <c r="E49" s="39">
        <v>1</v>
      </c>
      <c r="F49" s="39">
        <v>1</v>
      </c>
      <c r="G49" s="39">
        <v>1</v>
      </c>
      <c r="H49" s="39">
        <v>1</v>
      </c>
      <c r="I49" s="39">
        <v>1</v>
      </c>
      <c r="J49" s="39">
        <v>1</v>
      </c>
      <c r="K49" s="39">
        <v>1</v>
      </c>
      <c r="L49" s="39">
        <v>1</v>
      </c>
      <c r="M49" s="39">
        <v>1</v>
      </c>
      <c r="N49" s="39">
        <v>1</v>
      </c>
      <c r="O49" s="39">
        <v>1</v>
      </c>
      <c r="P49" s="39">
        <v>1</v>
      </c>
      <c r="Q49" s="39">
        <v>1</v>
      </c>
      <c r="R49" s="39">
        <v>1</v>
      </c>
      <c r="S49" s="39">
        <v>1</v>
      </c>
      <c r="T49" s="39">
        <v>1</v>
      </c>
      <c r="U49" s="39">
        <v>1</v>
      </c>
      <c r="V49" s="39">
        <v>1</v>
      </c>
      <c r="W49" s="39">
        <v>1</v>
      </c>
      <c r="X49" s="39">
        <v>1</v>
      </c>
      <c r="Y49" s="39">
        <v>1</v>
      </c>
      <c r="Z49" s="39">
        <v>1</v>
      </c>
      <c r="AA49" s="39">
        <v>1</v>
      </c>
      <c r="AB49" s="39">
        <v>1</v>
      </c>
      <c r="AC49" s="39">
        <v>1</v>
      </c>
      <c r="AD49" s="39">
        <v>1</v>
      </c>
      <c r="AE49" s="39">
        <v>1</v>
      </c>
      <c r="AF49" s="39">
        <v>1</v>
      </c>
      <c r="AG49" s="39">
        <v>1</v>
      </c>
      <c r="AH49" s="39">
        <v>1</v>
      </c>
      <c r="AI49" s="39">
        <v>1</v>
      </c>
      <c r="AJ49" s="39">
        <v>1</v>
      </c>
      <c r="AK49" s="39">
        <v>1</v>
      </c>
      <c r="AL49" s="39">
        <v>1</v>
      </c>
      <c r="AM49" s="39">
        <v>1</v>
      </c>
      <c r="AN49" s="39">
        <v>1</v>
      </c>
      <c r="AO49" s="39">
        <v>1</v>
      </c>
      <c r="AP49" s="39">
        <v>1</v>
      </c>
      <c r="AQ49" s="39">
        <v>1</v>
      </c>
      <c r="AR49" s="39">
        <v>1</v>
      </c>
      <c r="AS49" s="39">
        <v>1</v>
      </c>
      <c r="AT49" s="39">
        <v>1</v>
      </c>
      <c r="AU49" s="39">
        <v>1</v>
      </c>
      <c r="AV49" s="39">
        <v>1</v>
      </c>
      <c r="AW49" s="39">
        <v>1</v>
      </c>
      <c r="AX49" s="39">
        <v>1</v>
      </c>
      <c r="AY49" s="39">
        <v>1</v>
      </c>
      <c r="AZ49" s="39">
        <v>1</v>
      </c>
      <c r="BA49" s="39">
        <v>1</v>
      </c>
      <c r="BB49" s="39">
        <v>1</v>
      </c>
      <c r="BC49" s="39">
        <v>1</v>
      </c>
      <c r="BD49" s="39">
        <v>1</v>
      </c>
      <c r="BE49" s="39">
        <v>1</v>
      </c>
      <c r="BF49" s="39">
        <v>1</v>
      </c>
      <c r="BG49" s="39">
        <v>1</v>
      </c>
      <c r="BH49" s="39">
        <v>1</v>
      </c>
      <c r="BI49" s="39">
        <v>1</v>
      </c>
    </row>
    <row r="50" spans="1:61" ht="15.75" thickBot="1" x14ac:dyDescent="0.3">
      <c r="A50" s="26">
        <v>7</v>
      </c>
      <c r="B50" s="27" t="s">
        <v>540</v>
      </c>
      <c r="C50" s="28">
        <v>2</v>
      </c>
      <c r="D50" s="40">
        <v>2</v>
      </c>
      <c r="E50" s="41">
        <v>2</v>
      </c>
      <c r="F50" s="41">
        <v>2</v>
      </c>
      <c r="G50" s="41">
        <v>2</v>
      </c>
      <c r="H50" s="41">
        <v>2</v>
      </c>
      <c r="I50" s="41">
        <v>2</v>
      </c>
      <c r="J50" s="41">
        <v>2</v>
      </c>
      <c r="K50" s="41">
        <v>2</v>
      </c>
      <c r="L50" s="41">
        <v>2</v>
      </c>
      <c r="M50" s="41">
        <v>2</v>
      </c>
      <c r="N50" s="41">
        <v>2</v>
      </c>
      <c r="O50" s="41">
        <v>2</v>
      </c>
      <c r="P50" s="41">
        <v>2</v>
      </c>
      <c r="Q50" s="41">
        <v>2</v>
      </c>
      <c r="R50" s="41">
        <v>2</v>
      </c>
      <c r="S50" s="41">
        <v>2</v>
      </c>
      <c r="T50" s="41">
        <v>2</v>
      </c>
      <c r="U50" s="41">
        <v>2</v>
      </c>
      <c r="V50" s="41">
        <v>2</v>
      </c>
      <c r="W50" s="41">
        <v>2</v>
      </c>
      <c r="X50" s="41">
        <v>2</v>
      </c>
      <c r="Y50" s="41">
        <v>2</v>
      </c>
      <c r="Z50" s="41">
        <v>2</v>
      </c>
      <c r="AA50" s="41">
        <v>2</v>
      </c>
      <c r="AB50" s="41">
        <v>2</v>
      </c>
      <c r="AC50" s="41">
        <v>2</v>
      </c>
      <c r="AD50" s="41">
        <v>2</v>
      </c>
      <c r="AE50" s="41">
        <v>2</v>
      </c>
      <c r="AF50" s="41">
        <v>2</v>
      </c>
      <c r="AG50" s="41">
        <v>2</v>
      </c>
      <c r="AH50" s="41">
        <v>2</v>
      </c>
      <c r="AI50" s="41">
        <v>2</v>
      </c>
      <c r="AJ50" s="41">
        <v>2</v>
      </c>
      <c r="AK50" s="41">
        <v>2</v>
      </c>
      <c r="AL50" s="41">
        <v>2</v>
      </c>
      <c r="AM50" s="41">
        <v>2</v>
      </c>
      <c r="AN50" s="41">
        <v>2</v>
      </c>
      <c r="AO50" s="41">
        <v>2</v>
      </c>
      <c r="AP50" s="41">
        <v>2</v>
      </c>
      <c r="AQ50" s="41">
        <v>2</v>
      </c>
      <c r="AR50" s="41">
        <v>2</v>
      </c>
      <c r="AS50" s="41">
        <v>2</v>
      </c>
      <c r="AT50" s="41">
        <v>2</v>
      </c>
      <c r="AU50" s="41">
        <v>2</v>
      </c>
      <c r="AV50" s="41">
        <v>2</v>
      </c>
      <c r="AW50" s="41">
        <v>2</v>
      </c>
      <c r="AX50" s="41">
        <v>2</v>
      </c>
      <c r="AY50" s="41">
        <v>2</v>
      </c>
      <c r="AZ50" s="41">
        <v>2</v>
      </c>
      <c r="BA50" s="41">
        <v>2</v>
      </c>
      <c r="BB50" s="41">
        <v>2</v>
      </c>
      <c r="BC50" s="41">
        <v>2</v>
      </c>
      <c r="BD50" s="41">
        <v>2</v>
      </c>
      <c r="BE50" s="41">
        <v>2</v>
      </c>
      <c r="BF50" s="41">
        <v>2</v>
      </c>
      <c r="BG50" s="41">
        <v>2</v>
      </c>
      <c r="BH50" s="41">
        <v>2</v>
      </c>
      <c r="BI50" s="41">
        <v>2</v>
      </c>
    </row>
    <row r="51" spans="1:61" ht="15.75" thickBot="1" x14ac:dyDescent="0.3">
      <c r="A51" s="153" t="s">
        <v>502</v>
      </c>
      <c r="B51" s="154"/>
      <c r="C51" s="29">
        <v>10</v>
      </c>
      <c r="D51" s="30">
        <f>SUM(D44:D50)</f>
        <v>8</v>
      </c>
      <c r="E51" s="31">
        <f t="shared" ref="E51:BI51" si="5">SUM(E44:E50)</f>
        <v>8</v>
      </c>
      <c r="F51" s="31">
        <f t="shared" si="5"/>
        <v>6</v>
      </c>
      <c r="G51" s="31">
        <f t="shared" si="5"/>
        <v>6</v>
      </c>
      <c r="H51" s="31">
        <f t="shared" si="5"/>
        <v>8</v>
      </c>
      <c r="I51" s="31">
        <f t="shared" si="5"/>
        <v>9</v>
      </c>
      <c r="J51" s="31">
        <f t="shared" si="5"/>
        <v>8</v>
      </c>
      <c r="K51" s="31">
        <f t="shared" si="5"/>
        <v>8</v>
      </c>
      <c r="L51" s="31">
        <f t="shared" si="5"/>
        <v>8</v>
      </c>
      <c r="M51" s="31">
        <f t="shared" si="5"/>
        <v>9</v>
      </c>
      <c r="N51" s="31">
        <f t="shared" si="5"/>
        <v>9</v>
      </c>
      <c r="O51" s="31">
        <f t="shared" si="5"/>
        <v>9</v>
      </c>
      <c r="P51" s="31">
        <f t="shared" si="5"/>
        <v>8</v>
      </c>
      <c r="Q51" s="31">
        <f t="shared" si="5"/>
        <v>8</v>
      </c>
      <c r="R51" s="31">
        <f t="shared" si="5"/>
        <v>8</v>
      </c>
      <c r="S51" s="31">
        <f t="shared" si="5"/>
        <v>8</v>
      </c>
      <c r="T51" s="31">
        <f t="shared" si="5"/>
        <v>8</v>
      </c>
      <c r="U51" s="31">
        <f t="shared" si="5"/>
        <v>6</v>
      </c>
      <c r="V51" s="31">
        <f t="shared" si="5"/>
        <v>7</v>
      </c>
      <c r="W51" s="31">
        <f t="shared" si="5"/>
        <v>8</v>
      </c>
      <c r="X51" s="31">
        <f t="shared" si="5"/>
        <v>7</v>
      </c>
      <c r="Y51" s="31">
        <f t="shared" si="5"/>
        <v>7</v>
      </c>
      <c r="Z51" s="31">
        <f t="shared" si="5"/>
        <v>7</v>
      </c>
      <c r="AA51" s="31">
        <f t="shared" si="5"/>
        <v>7</v>
      </c>
      <c r="AB51" s="31">
        <f t="shared" si="5"/>
        <v>8</v>
      </c>
      <c r="AC51" s="31">
        <f t="shared" si="5"/>
        <v>7</v>
      </c>
      <c r="AD51" s="31">
        <f t="shared" si="5"/>
        <v>7</v>
      </c>
      <c r="AE51" s="31">
        <f t="shared" si="5"/>
        <v>9</v>
      </c>
      <c r="AF51" s="31">
        <f t="shared" si="5"/>
        <v>8</v>
      </c>
      <c r="AG51" s="31">
        <f t="shared" si="5"/>
        <v>8</v>
      </c>
      <c r="AH51" s="31">
        <f t="shared" si="5"/>
        <v>9</v>
      </c>
      <c r="AI51" s="31">
        <f t="shared" si="5"/>
        <v>9</v>
      </c>
      <c r="AJ51" s="31">
        <f t="shared" si="5"/>
        <v>8</v>
      </c>
      <c r="AK51" s="31">
        <f t="shared" si="5"/>
        <v>8</v>
      </c>
      <c r="AL51" s="31">
        <f t="shared" si="5"/>
        <v>8</v>
      </c>
      <c r="AM51" s="31">
        <f t="shared" si="5"/>
        <v>8</v>
      </c>
      <c r="AN51" s="31">
        <f t="shared" si="5"/>
        <v>9</v>
      </c>
      <c r="AO51" s="31">
        <f t="shared" si="5"/>
        <v>10</v>
      </c>
      <c r="AP51" s="31">
        <f t="shared" si="5"/>
        <v>7</v>
      </c>
      <c r="AQ51" s="31">
        <f t="shared" si="5"/>
        <v>7</v>
      </c>
      <c r="AR51" s="31">
        <f t="shared" si="5"/>
        <v>9</v>
      </c>
      <c r="AS51" s="31">
        <f t="shared" si="5"/>
        <v>9</v>
      </c>
      <c r="AT51" s="31">
        <f t="shared" si="5"/>
        <v>9</v>
      </c>
      <c r="AU51" s="31">
        <f t="shared" si="5"/>
        <v>8</v>
      </c>
      <c r="AV51" s="31">
        <f t="shared" si="5"/>
        <v>8</v>
      </c>
      <c r="AW51" s="31">
        <f t="shared" si="5"/>
        <v>8</v>
      </c>
      <c r="AX51" s="31">
        <f t="shared" si="5"/>
        <v>8</v>
      </c>
      <c r="AY51" s="31">
        <f t="shared" si="5"/>
        <v>8</v>
      </c>
      <c r="AZ51" s="31">
        <f t="shared" si="5"/>
        <v>8</v>
      </c>
      <c r="BA51" s="31">
        <f t="shared" si="5"/>
        <v>8</v>
      </c>
      <c r="BB51" s="31">
        <f t="shared" si="5"/>
        <v>8</v>
      </c>
      <c r="BC51" s="31">
        <f t="shared" si="5"/>
        <v>8</v>
      </c>
      <c r="BD51" s="31">
        <f t="shared" si="5"/>
        <v>8</v>
      </c>
      <c r="BE51" s="31">
        <f t="shared" si="5"/>
        <v>8</v>
      </c>
      <c r="BF51" s="31">
        <f t="shared" si="5"/>
        <v>10</v>
      </c>
      <c r="BG51" s="31">
        <f t="shared" si="5"/>
        <v>8</v>
      </c>
      <c r="BH51" s="31">
        <f t="shared" si="5"/>
        <v>8</v>
      </c>
      <c r="BI51" s="32">
        <f t="shared" si="5"/>
        <v>8</v>
      </c>
    </row>
    <row r="52" spans="1:61" ht="60" x14ac:dyDescent="0.25">
      <c r="A52" s="20">
        <v>1</v>
      </c>
      <c r="B52" s="21" t="s">
        <v>541</v>
      </c>
      <c r="C52" s="22">
        <v>3</v>
      </c>
      <c r="D52" s="36">
        <v>2</v>
      </c>
      <c r="E52" s="37">
        <v>2</v>
      </c>
      <c r="F52" s="37">
        <v>2</v>
      </c>
      <c r="G52" s="37">
        <v>2</v>
      </c>
      <c r="H52" s="37">
        <v>2</v>
      </c>
      <c r="I52" s="37">
        <v>2</v>
      </c>
      <c r="J52" s="37">
        <v>2</v>
      </c>
      <c r="K52" s="37">
        <v>2</v>
      </c>
      <c r="L52" s="37">
        <v>2</v>
      </c>
      <c r="M52" s="37">
        <v>2</v>
      </c>
      <c r="N52" s="37">
        <v>2</v>
      </c>
      <c r="O52" s="37">
        <v>2</v>
      </c>
      <c r="P52" s="37">
        <v>2</v>
      </c>
      <c r="Q52" s="37">
        <v>2</v>
      </c>
      <c r="R52" s="37">
        <v>2</v>
      </c>
      <c r="S52" s="37">
        <v>2</v>
      </c>
      <c r="T52" s="37">
        <v>2</v>
      </c>
      <c r="U52" s="37">
        <v>2</v>
      </c>
      <c r="V52" s="37">
        <v>2</v>
      </c>
      <c r="W52" s="37">
        <v>2</v>
      </c>
      <c r="X52" s="37">
        <v>2</v>
      </c>
      <c r="Y52" s="37">
        <v>2</v>
      </c>
      <c r="Z52" s="37">
        <v>2</v>
      </c>
      <c r="AA52" s="37">
        <v>2</v>
      </c>
      <c r="AB52" s="37">
        <v>2</v>
      </c>
      <c r="AC52" s="37">
        <v>2</v>
      </c>
      <c r="AD52" s="37">
        <v>2</v>
      </c>
      <c r="AE52" s="37">
        <v>2</v>
      </c>
      <c r="AF52" s="37">
        <v>2</v>
      </c>
      <c r="AG52" s="37">
        <v>2</v>
      </c>
      <c r="AH52" s="37">
        <v>2</v>
      </c>
      <c r="AI52" s="37">
        <v>2</v>
      </c>
      <c r="AJ52" s="37">
        <v>2</v>
      </c>
      <c r="AK52" s="37">
        <v>2</v>
      </c>
      <c r="AL52" s="37">
        <v>2</v>
      </c>
      <c r="AM52" s="37">
        <v>2</v>
      </c>
      <c r="AN52" s="37">
        <v>3</v>
      </c>
      <c r="AO52" s="37">
        <v>3</v>
      </c>
      <c r="AP52" s="37">
        <v>3</v>
      </c>
      <c r="AQ52" s="37">
        <v>3</v>
      </c>
      <c r="AR52" s="37">
        <v>3</v>
      </c>
      <c r="AS52" s="37">
        <v>3</v>
      </c>
      <c r="AT52" s="37">
        <v>3</v>
      </c>
      <c r="AU52" s="37">
        <v>3</v>
      </c>
      <c r="AV52" s="37">
        <v>3</v>
      </c>
      <c r="AW52" s="37">
        <v>3</v>
      </c>
      <c r="AX52" s="37">
        <v>3</v>
      </c>
      <c r="AY52" s="37">
        <v>2</v>
      </c>
      <c r="AZ52" s="37">
        <v>3</v>
      </c>
      <c r="BA52" s="37">
        <v>3</v>
      </c>
      <c r="BB52" s="37">
        <v>3</v>
      </c>
      <c r="BC52" s="37">
        <v>3</v>
      </c>
      <c r="BD52" s="37">
        <v>3</v>
      </c>
      <c r="BE52" s="37">
        <v>3</v>
      </c>
      <c r="BF52" s="37">
        <v>3</v>
      </c>
      <c r="BG52" s="37">
        <v>3</v>
      </c>
      <c r="BH52" s="37">
        <v>3</v>
      </c>
      <c r="BI52" s="37">
        <v>3</v>
      </c>
    </row>
    <row r="53" spans="1:61" ht="30" x14ac:dyDescent="0.25">
      <c r="A53" s="23">
        <v>2</v>
      </c>
      <c r="B53" s="24" t="s">
        <v>542</v>
      </c>
      <c r="C53" s="25">
        <v>3</v>
      </c>
      <c r="D53" s="38">
        <v>1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2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1</v>
      </c>
      <c r="AO53" s="39">
        <v>2</v>
      </c>
      <c r="AP53" s="39">
        <v>2</v>
      </c>
      <c r="AQ53" s="39">
        <v>1</v>
      </c>
      <c r="AR53" s="39">
        <v>3</v>
      </c>
      <c r="AS53" s="39">
        <v>3</v>
      </c>
      <c r="AT53" s="39">
        <v>3</v>
      </c>
      <c r="AU53" s="39">
        <v>3</v>
      </c>
      <c r="AV53" s="39">
        <v>3</v>
      </c>
      <c r="AW53" s="39">
        <v>3</v>
      </c>
      <c r="AX53" s="39">
        <v>3</v>
      </c>
      <c r="AY53" s="39">
        <v>3</v>
      </c>
      <c r="AZ53" s="39">
        <v>2</v>
      </c>
      <c r="BA53" s="39">
        <v>2</v>
      </c>
      <c r="BB53" s="39">
        <v>2</v>
      </c>
      <c r="BC53" s="39">
        <v>3</v>
      </c>
      <c r="BD53" s="39">
        <v>3</v>
      </c>
      <c r="BE53" s="39">
        <v>3</v>
      </c>
      <c r="BF53" s="39">
        <v>3</v>
      </c>
      <c r="BG53" s="39">
        <v>3</v>
      </c>
      <c r="BH53" s="39">
        <v>3</v>
      </c>
      <c r="BI53" s="39">
        <v>3</v>
      </c>
    </row>
    <row r="54" spans="1:61" ht="30" x14ac:dyDescent="0.25">
      <c r="A54" s="23">
        <v>3</v>
      </c>
      <c r="B54" s="24" t="s">
        <v>543</v>
      </c>
      <c r="C54" s="25">
        <v>2</v>
      </c>
      <c r="D54" s="38">
        <v>0</v>
      </c>
      <c r="E54" s="39">
        <v>2</v>
      </c>
      <c r="F54" s="39">
        <v>1</v>
      </c>
      <c r="G54" s="39">
        <v>1</v>
      </c>
      <c r="H54" s="39">
        <v>1</v>
      </c>
      <c r="I54" s="39">
        <v>1</v>
      </c>
      <c r="J54" s="39">
        <v>1</v>
      </c>
      <c r="K54" s="39">
        <v>1</v>
      </c>
      <c r="L54" s="39">
        <v>1</v>
      </c>
      <c r="M54" s="39">
        <v>1</v>
      </c>
      <c r="N54" s="39">
        <v>1</v>
      </c>
      <c r="O54" s="39">
        <v>1</v>
      </c>
      <c r="P54" s="39">
        <v>1</v>
      </c>
      <c r="Q54" s="39">
        <v>1</v>
      </c>
      <c r="R54" s="39">
        <v>1</v>
      </c>
      <c r="S54" s="39">
        <v>1</v>
      </c>
      <c r="T54" s="39">
        <v>1</v>
      </c>
      <c r="U54" s="39">
        <v>1</v>
      </c>
      <c r="V54" s="39">
        <v>1</v>
      </c>
      <c r="W54" s="39">
        <v>2</v>
      </c>
      <c r="X54" s="39">
        <v>2</v>
      </c>
      <c r="Y54" s="39">
        <v>2</v>
      </c>
      <c r="Z54" s="39">
        <v>2</v>
      </c>
      <c r="AA54" s="39">
        <v>2</v>
      </c>
      <c r="AB54" s="39">
        <v>2</v>
      </c>
      <c r="AC54" s="39">
        <v>2</v>
      </c>
      <c r="AD54" s="39">
        <v>2</v>
      </c>
      <c r="AE54" s="39">
        <v>2</v>
      </c>
      <c r="AF54" s="39">
        <v>2</v>
      </c>
      <c r="AG54" s="39">
        <v>2</v>
      </c>
      <c r="AH54" s="39">
        <v>2</v>
      </c>
      <c r="AI54" s="39">
        <v>2</v>
      </c>
      <c r="AJ54" s="39">
        <v>2</v>
      </c>
      <c r="AK54" s="39">
        <v>2</v>
      </c>
      <c r="AL54" s="39">
        <v>2</v>
      </c>
      <c r="AM54" s="39">
        <v>2</v>
      </c>
      <c r="AN54" s="39">
        <v>2</v>
      </c>
      <c r="AO54" s="39">
        <v>2</v>
      </c>
      <c r="AP54" s="39">
        <v>2</v>
      </c>
      <c r="AQ54" s="39">
        <v>2</v>
      </c>
      <c r="AR54" s="39">
        <v>2</v>
      </c>
      <c r="AS54" s="39">
        <v>2</v>
      </c>
      <c r="AT54" s="39">
        <v>2</v>
      </c>
      <c r="AU54" s="39">
        <v>2</v>
      </c>
      <c r="AV54" s="39">
        <v>2</v>
      </c>
      <c r="AW54" s="39">
        <v>2</v>
      </c>
      <c r="AX54" s="39">
        <v>2</v>
      </c>
      <c r="AY54" s="39">
        <v>2</v>
      </c>
      <c r="AZ54" s="39">
        <v>2</v>
      </c>
      <c r="BA54" s="39">
        <v>2</v>
      </c>
      <c r="BB54" s="39">
        <v>2</v>
      </c>
      <c r="BC54" s="39">
        <v>2</v>
      </c>
      <c r="BD54" s="39">
        <v>2</v>
      </c>
      <c r="BE54" s="39">
        <v>2</v>
      </c>
      <c r="BF54" s="39">
        <v>2</v>
      </c>
      <c r="BG54" s="39">
        <v>2</v>
      </c>
      <c r="BH54" s="39">
        <v>2</v>
      </c>
      <c r="BI54" s="39">
        <v>2</v>
      </c>
    </row>
    <row r="55" spans="1:61" ht="30.75" thickBot="1" x14ac:dyDescent="0.3">
      <c r="A55" s="26">
        <v>4</v>
      </c>
      <c r="B55" s="27" t="s">
        <v>544</v>
      </c>
      <c r="C55" s="28">
        <v>2</v>
      </c>
      <c r="D55" s="40">
        <v>1</v>
      </c>
      <c r="E55" s="41">
        <v>2</v>
      </c>
      <c r="F55" s="41">
        <v>2</v>
      </c>
      <c r="G55" s="41">
        <v>1</v>
      </c>
      <c r="H55" s="41">
        <v>1</v>
      </c>
      <c r="I55" s="41">
        <v>1</v>
      </c>
      <c r="J55" s="41">
        <v>1</v>
      </c>
      <c r="K55" s="41">
        <v>1</v>
      </c>
      <c r="L55" s="41">
        <v>1</v>
      </c>
      <c r="M55" s="41">
        <v>1</v>
      </c>
      <c r="N55" s="41">
        <v>1</v>
      </c>
      <c r="O55" s="41">
        <v>2</v>
      </c>
      <c r="P55" s="41">
        <v>1</v>
      </c>
      <c r="Q55" s="41">
        <v>1</v>
      </c>
      <c r="R55" s="41">
        <v>1</v>
      </c>
      <c r="S55" s="41">
        <v>1</v>
      </c>
      <c r="T55" s="41">
        <v>1</v>
      </c>
      <c r="U55" s="41">
        <v>1</v>
      </c>
      <c r="V55" s="41">
        <v>1</v>
      </c>
      <c r="W55" s="41">
        <v>1</v>
      </c>
      <c r="X55" s="41">
        <v>1</v>
      </c>
      <c r="Y55" s="41">
        <v>1</v>
      </c>
      <c r="Z55" s="41">
        <v>1</v>
      </c>
      <c r="AA55" s="41">
        <v>2</v>
      </c>
      <c r="AB55" s="41">
        <v>1</v>
      </c>
      <c r="AC55" s="41">
        <v>1</v>
      </c>
      <c r="AD55" s="41">
        <v>1</v>
      </c>
      <c r="AE55" s="41">
        <v>1</v>
      </c>
      <c r="AF55" s="41">
        <v>1</v>
      </c>
      <c r="AG55" s="41">
        <v>1</v>
      </c>
      <c r="AH55" s="41">
        <v>1</v>
      </c>
      <c r="AI55" s="41">
        <v>1</v>
      </c>
      <c r="AJ55" s="41">
        <v>1</v>
      </c>
      <c r="AK55" s="41">
        <v>1</v>
      </c>
      <c r="AL55" s="41">
        <v>1</v>
      </c>
      <c r="AM55" s="41">
        <v>1</v>
      </c>
      <c r="AN55" s="41">
        <v>1</v>
      </c>
      <c r="AO55" s="41">
        <v>1</v>
      </c>
      <c r="AP55" s="41">
        <v>1</v>
      </c>
      <c r="AQ55" s="41">
        <v>1</v>
      </c>
      <c r="AR55" s="41">
        <v>2</v>
      </c>
      <c r="AS55" s="41">
        <v>2</v>
      </c>
      <c r="AT55" s="41">
        <v>2</v>
      </c>
      <c r="AU55" s="41">
        <v>2</v>
      </c>
      <c r="AV55" s="41">
        <v>2</v>
      </c>
      <c r="AW55" s="41">
        <v>2</v>
      </c>
      <c r="AX55" s="41">
        <v>2</v>
      </c>
      <c r="AY55" s="41">
        <v>2</v>
      </c>
      <c r="AZ55" s="41">
        <v>2</v>
      </c>
      <c r="BA55" s="41">
        <v>2</v>
      </c>
      <c r="BB55" s="41">
        <v>2</v>
      </c>
      <c r="BC55" s="41">
        <v>2</v>
      </c>
      <c r="BD55" s="41">
        <v>2</v>
      </c>
      <c r="BE55" s="41">
        <v>2</v>
      </c>
      <c r="BF55" s="41">
        <v>2</v>
      </c>
      <c r="BG55" s="41">
        <v>2</v>
      </c>
      <c r="BH55" s="41">
        <v>2</v>
      </c>
      <c r="BI55" s="41">
        <v>2</v>
      </c>
    </row>
    <row r="56" spans="1:61" ht="15.75" thickBot="1" x14ac:dyDescent="0.3">
      <c r="A56" s="153" t="s">
        <v>502</v>
      </c>
      <c r="B56" s="154"/>
      <c r="C56" s="29">
        <v>10</v>
      </c>
      <c r="D56" s="30">
        <f>SUM(D52:D55)</f>
        <v>4</v>
      </c>
      <c r="E56" s="31">
        <f t="shared" ref="E56:BI56" si="6">SUM(E52:E55)</f>
        <v>6</v>
      </c>
      <c r="F56" s="31">
        <f t="shared" si="6"/>
        <v>5</v>
      </c>
      <c r="G56" s="31">
        <f t="shared" si="6"/>
        <v>4</v>
      </c>
      <c r="H56" s="31">
        <f t="shared" si="6"/>
        <v>4</v>
      </c>
      <c r="I56" s="31">
        <f t="shared" si="6"/>
        <v>4</v>
      </c>
      <c r="J56" s="31">
        <f t="shared" si="6"/>
        <v>4</v>
      </c>
      <c r="K56" s="31">
        <f t="shared" si="6"/>
        <v>4</v>
      </c>
      <c r="L56" s="31">
        <f t="shared" si="6"/>
        <v>4</v>
      </c>
      <c r="M56" s="31">
        <f t="shared" si="6"/>
        <v>4</v>
      </c>
      <c r="N56" s="31">
        <f t="shared" si="6"/>
        <v>4</v>
      </c>
      <c r="O56" s="31">
        <f t="shared" si="6"/>
        <v>7</v>
      </c>
      <c r="P56" s="31">
        <f t="shared" si="6"/>
        <v>4</v>
      </c>
      <c r="Q56" s="31">
        <f t="shared" si="6"/>
        <v>4</v>
      </c>
      <c r="R56" s="31">
        <f t="shared" si="6"/>
        <v>4</v>
      </c>
      <c r="S56" s="31">
        <f t="shared" si="6"/>
        <v>4</v>
      </c>
      <c r="T56" s="31">
        <f t="shared" si="6"/>
        <v>4</v>
      </c>
      <c r="U56" s="31">
        <f t="shared" si="6"/>
        <v>4</v>
      </c>
      <c r="V56" s="31">
        <f t="shared" si="6"/>
        <v>4</v>
      </c>
      <c r="W56" s="31">
        <f t="shared" si="6"/>
        <v>5</v>
      </c>
      <c r="X56" s="31">
        <f t="shared" si="6"/>
        <v>5</v>
      </c>
      <c r="Y56" s="31">
        <f t="shared" si="6"/>
        <v>5</v>
      </c>
      <c r="Z56" s="31">
        <f t="shared" si="6"/>
        <v>5</v>
      </c>
      <c r="AA56" s="31">
        <f t="shared" si="6"/>
        <v>6</v>
      </c>
      <c r="AB56" s="31">
        <f t="shared" si="6"/>
        <v>5</v>
      </c>
      <c r="AC56" s="31">
        <f t="shared" si="6"/>
        <v>5</v>
      </c>
      <c r="AD56" s="31">
        <f t="shared" si="6"/>
        <v>5</v>
      </c>
      <c r="AE56" s="31">
        <f t="shared" si="6"/>
        <v>5</v>
      </c>
      <c r="AF56" s="31">
        <f t="shared" si="6"/>
        <v>5</v>
      </c>
      <c r="AG56" s="31">
        <f t="shared" si="6"/>
        <v>5</v>
      </c>
      <c r="AH56" s="31">
        <f t="shared" si="6"/>
        <v>5</v>
      </c>
      <c r="AI56" s="31">
        <f t="shared" si="6"/>
        <v>5</v>
      </c>
      <c r="AJ56" s="31">
        <f t="shared" si="6"/>
        <v>5</v>
      </c>
      <c r="AK56" s="31">
        <f t="shared" si="6"/>
        <v>5</v>
      </c>
      <c r="AL56" s="31">
        <f t="shared" si="6"/>
        <v>5</v>
      </c>
      <c r="AM56" s="31">
        <f t="shared" si="6"/>
        <v>5</v>
      </c>
      <c r="AN56" s="31">
        <f t="shared" si="6"/>
        <v>7</v>
      </c>
      <c r="AO56" s="31">
        <f t="shared" si="6"/>
        <v>8</v>
      </c>
      <c r="AP56" s="31">
        <f t="shared" si="6"/>
        <v>8</v>
      </c>
      <c r="AQ56" s="31">
        <f t="shared" si="6"/>
        <v>7</v>
      </c>
      <c r="AR56" s="31">
        <f t="shared" si="6"/>
        <v>10</v>
      </c>
      <c r="AS56" s="31">
        <f t="shared" si="6"/>
        <v>10</v>
      </c>
      <c r="AT56" s="31">
        <f t="shared" si="6"/>
        <v>10</v>
      </c>
      <c r="AU56" s="31">
        <f t="shared" si="6"/>
        <v>10</v>
      </c>
      <c r="AV56" s="31">
        <f t="shared" si="6"/>
        <v>10</v>
      </c>
      <c r="AW56" s="31">
        <f t="shared" si="6"/>
        <v>10</v>
      </c>
      <c r="AX56" s="31">
        <f t="shared" si="6"/>
        <v>10</v>
      </c>
      <c r="AY56" s="31">
        <f t="shared" si="6"/>
        <v>9</v>
      </c>
      <c r="AZ56" s="31">
        <f t="shared" si="6"/>
        <v>9</v>
      </c>
      <c r="BA56" s="31">
        <f t="shared" si="6"/>
        <v>9</v>
      </c>
      <c r="BB56" s="31">
        <f t="shared" si="6"/>
        <v>9</v>
      </c>
      <c r="BC56" s="31">
        <f t="shared" si="6"/>
        <v>10</v>
      </c>
      <c r="BD56" s="31">
        <f t="shared" si="6"/>
        <v>10</v>
      </c>
      <c r="BE56" s="31">
        <f t="shared" si="6"/>
        <v>10</v>
      </c>
      <c r="BF56" s="31">
        <f t="shared" si="6"/>
        <v>10</v>
      </c>
      <c r="BG56" s="31">
        <f t="shared" si="6"/>
        <v>10</v>
      </c>
      <c r="BH56" s="31">
        <f t="shared" si="6"/>
        <v>10</v>
      </c>
      <c r="BI56" s="32">
        <f t="shared" si="6"/>
        <v>10</v>
      </c>
    </row>
    <row r="57" spans="1:61" ht="30" x14ac:dyDescent="0.25">
      <c r="A57" s="20">
        <v>1</v>
      </c>
      <c r="B57" s="21" t="s">
        <v>545</v>
      </c>
      <c r="C57" s="22">
        <v>1</v>
      </c>
      <c r="D57" s="36">
        <v>1</v>
      </c>
      <c r="E57" s="37">
        <v>1</v>
      </c>
      <c r="F57" s="37">
        <v>1</v>
      </c>
      <c r="G57" s="37">
        <v>1</v>
      </c>
      <c r="H57" s="37">
        <v>1</v>
      </c>
      <c r="I57" s="37">
        <v>1</v>
      </c>
      <c r="J57" s="37">
        <v>1</v>
      </c>
      <c r="K57" s="37">
        <v>1</v>
      </c>
      <c r="L57" s="37">
        <v>1</v>
      </c>
      <c r="M57" s="37">
        <v>1</v>
      </c>
      <c r="N57" s="37">
        <v>1</v>
      </c>
      <c r="O57" s="37">
        <v>1</v>
      </c>
      <c r="P57" s="37">
        <v>1</v>
      </c>
      <c r="Q57" s="37">
        <v>1</v>
      </c>
      <c r="R57" s="37">
        <v>1</v>
      </c>
      <c r="S57" s="37">
        <v>1</v>
      </c>
      <c r="T57" s="37">
        <v>1</v>
      </c>
      <c r="U57" s="37">
        <v>1</v>
      </c>
      <c r="V57" s="37">
        <v>1</v>
      </c>
      <c r="W57" s="37">
        <v>1</v>
      </c>
      <c r="X57" s="37">
        <v>1</v>
      </c>
      <c r="Y57" s="37">
        <v>1</v>
      </c>
      <c r="Z57" s="37">
        <v>1</v>
      </c>
      <c r="AA57" s="37">
        <v>1</v>
      </c>
      <c r="AB57" s="37">
        <v>1</v>
      </c>
      <c r="AC57" s="37">
        <v>1</v>
      </c>
      <c r="AD57" s="37">
        <v>1</v>
      </c>
      <c r="AE57" s="37">
        <v>1</v>
      </c>
      <c r="AF57" s="37">
        <v>1</v>
      </c>
      <c r="AG57" s="37">
        <v>1</v>
      </c>
      <c r="AH57" s="37">
        <v>1</v>
      </c>
      <c r="AI57" s="37">
        <v>1</v>
      </c>
      <c r="AJ57" s="37">
        <v>1</v>
      </c>
      <c r="AK57" s="37">
        <v>1</v>
      </c>
      <c r="AL57" s="37">
        <v>1</v>
      </c>
      <c r="AM57" s="37">
        <v>1</v>
      </c>
      <c r="AN57" s="37">
        <v>1</v>
      </c>
      <c r="AO57" s="37">
        <v>1</v>
      </c>
      <c r="AP57" s="37">
        <v>1</v>
      </c>
      <c r="AQ57" s="37">
        <v>1</v>
      </c>
      <c r="AR57" s="37">
        <v>1</v>
      </c>
      <c r="AS57" s="37">
        <v>1</v>
      </c>
      <c r="AT57" s="37">
        <v>1</v>
      </c>
      <c r="AU57" s="37">
        <v>1</v>
      </c>
      <c r="AV57" s="37">
        <v>1</v>
      </c>
      <c r="AW57" s="37">
        <v>1</v>
      </c>
      <c r="AX57" s="37">
        <v>1</v>
      </c>
      <c r="AY57" s="37">
        <v>1</v>
      </c>
      <c r="AZ57" s="37">
        <v>1</v>
      </c>
      <c r="BA57" s="37">
        <v>1</v>
      </c>
      <c r="BB57" s="37">
        <v>1</v>
      </c>
      <c r="BC57" s="37">
        <v>1</v>
      </c>
      <c r="BD57" s="37">
        <v>1</v>
      </c>
      <c r="BE57" s="37">
        <v>1</v>
      </c>
      <c r="BF57" s="37">
        <v>1</v>
      </c>
      <c r="BG57" s="37">
        <v>1</v>
      </c>
      <c r="BH57" s="37">
        <v>1</v>
      </c>
      <c r="BI57" s="37">
        <v>1</v>
      </c>
    </row>
    <row r="58" spans="1:61" x14ac:dyDescent="0.25">
      <c r="A58" s="23">
        <v>2</v>
      </c>
      <c r="B58" s="24" t="s">
        <v>546</v>
      </c>
      <c r="C58" s="25">
        <v>2</v>
      </c>
      <c r="D58" s="38">
        <v>0</v>
      </c>
      <c r="E58" s="39">
        <v>0</v>
      </c>
      <c r="F58" s="39">
        <v>0</v>
      </c>
      <c r="G58" s="39">
        <v>0</v>
      </c>
      <c r="H58" s="39">
        <v>1</v>
      </c>
      <c r="I58" s="39">
        <v>0</v>
      </c>
      <c r="J58" s="39">
        <v>0</v>
      </c>
      <c r="K58" s="39">
        <v>1</v>
      </c>
      <c r="L58" s="39">
        <v>0</v>
      </c>
      <c r="M58" s="39">
        <v>1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2</v>
      </c>
      <c r="AP58" s="39">
        <v>2</v>
      </c>
      <c r="AQ58" s="39">
        <v>2</v>
      </c>
      <c r="AR58" s="39">
        <v>2</v>
      </c>
      <c r="AS58" s="39">
        <v>2</v>
      </c>
      <c r="AT58" s="39">
        <v>2</v>
      </c>
      <c r="AU58" s="39">
        <v>2</v>
      </c>
      <c r="AV58" s="39">
        <v>2</v>
      </c>
      <c r="AW58" s="39">
        <v>2</v>
      </c>
      <c r="AX58" s="39">
        <v>2</v>
      </c>
      <c r="AY58" s="39">
        <v>2</v>
      </c>
      <c r="AZ58" s="39">
        <v>2</v>
      </c>
      <c r="BA58" s="39">
        <v>2</v>
      </c>
      <c r="BB58" s="39">
        <v>2</v>
      </c>
      <c r="BC58" s="39">
        <v>2</v>
      </c>
      <c r="BD58" s="39">
        <v>2</v>
      </c>
      <c r="BE58" s="39">
        <v>2</v>
      </c>
      <c r="BF58" s="39">
        <v>2</v>
      </c>
      <c r="BG58" s="39">
        <v>2</v>
      </c>
      <c r="BH58" s="39">
        <v>2</v>
      </c>
      <c r="BI58" s="39">
        <v>2</v>
      </c>
    </row>
    <row r="59" spans="1:61" ht="30" x14ac:dyDescent="0.25">
      <c r="A59" s="23">
        <v>3</v>
      </c>
      <c r="B59" s="24" t="s">
        <v>547</v>
      </c>
      <c r="C59" s="25">
        <v>1</v>
      </c>
      <c r="D59" s="38">
        <v>1</v>
      </c>
      <c r="E59" s="39">
        <v>1</v>
      </c>
      <c r="F59" s="39">
        <v>1</v>
      </c>
      <c r="G59" s="39">
        <v>0</v>
      </c>
      <c r="H59" s="39">
        <v>1</v>
      </c>
      <c r="I59" s="39">
        <v>1</v>
      </c>
      <c r="J59" s="39">
        <v>1</v>
      </c>
      <c r="K59" s="39">
        <v>1</v>
      </c>
      <c r="L59" s="39">
        <v>1</v>
      </c>
      <c r="M59" s="39">
        <v>1</v>
      </c>
      <c r="N59" s="39">
        <v>1</v>
      </c>
      <c r="O59" s="39">
        <v>1</v>
      </c>
      <c r="P59" s="39">
        <v>1</v>
      </c>
      <c r="Q59" s="39">
        <v>1</v>
      </c>
      <c r="R59" s="39">
        <v>1</v>
      </c>
      <c r="S59" s="39">
        <v>1</v>
      </c>
      <c r="T59" s="39">
        <v>1</v>
      </c>
      <c r="U59" s="39">
        <v>1</v>
      </c>
      <c r="V59" s="39">
        <v>1</v>
      </c>
      <c r="W59" s="39">
        <v>1</v>
      </c>
      <c r="X59" s="39">
        <v>1</v>
      </c>
      <c r="Y59" s="39">
        <v>1</v>
      </c>
      <c r="Z59" s="39">
        <v>1</v>
      </c>
      <c r="AA59" s="39">
        <v>1</v>
      </c>
      <c r="AB59" s="39">
        <v>1</v>
      </c>
      <c r="AC59" s="39">
        <v>1</v>
      </c>
      <c r="AD59" s="39">
        <v>1</v>
      </c>
      <c r="AE59" s="39">
        <v>1</v>
      </c>
      <c r="AF59" s="39">
        <v>1</v>
      </c>
      <c r="AG59" s="39">
        <v>1</v>
      </c>
      <c r="AH59" s="39">
        <v>1</v>
      </c>
      <c r="AI59" s="39">
        <v>1</v>
      </c>
      <c r="AJ59" s="39">
        <v>1</v>
      </c>
      <c r="AK59" s="39">
        <v>1</v>
      </c>
      <c r="AL59" s="39">
        <v>1</v>
      </c>
      <c r="AM59" s="39">
        <v>1</v>
      </c>
      <c r="AN59" s="39">
        <v>1</v>
      </c>
      <c r="AO59" s="39">
        <v>1</v>
      </c>
      <c r="AP59" s="39">
        <v>0</v>
      </c>
      <c r="AQ59" s="39">
        <v>1</v>
      </c>
      <c r="AR59" s="39">
        <v>1</v>
      </c>
      <c r="AS59" s="39">
        <v>1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39">
        <v>0</v>
      </c>
      <c r="BE59" s="39">
        <v>0</v>
      </c>
      <c r="BF59" s="39">
        <v>1</v>
      </c>
      <c r="BG59" s="39">
        <v>0</v>
      </c>
      <c r="BH59" s="39">
        <v>0</v>
      </c>
      <c r="BI59" s="39">
        <v>0</v>
      </c>
    </row>
    <row r="60" spans="1:61" x14ac:dyDescent="0.25">
      <c r="A60" s="23">
        <v>4</v>
      </c>
      <c r="B60" s="24" t="s">
        <v>548</v>
      </c>
      <c r="C60" s="25">
        <v>1</v>
      </c>
      <c r="D60" s="38">
        <v>1</v>
      </c>
      <c r="E60" s="39">
        <v>1</v>
      </c>
      <c r="F60" s="39">
        <v>1</v>
      </c>
      <c r="G60" s="39">
        <v>1</v>
      </c>
      <c r="H60" s="39">
        <v>1</v>
      </c>
      <c r="I60" s="39">
        <v>0</v>
      </c>
      <c r="J60" s="39">
        <v>0</v>
      </c>
      <c r="K60" s="39">
        <v>1</v>
      </c>
      <c r="L60" s="39">
        <v>0</v>
      </c>
      <c r="M60" s="39">
        <v>1</v>
      </c>
      <c r="N60" s="39">
        <v>1</v>
      </c>
      <c r="O60" s="39">
        <v>1</v>
      </c>
      <c r="P60" s="39">
        <v>1</v>
      </c>
      <c r="Q60" s="39">
        <v>1</v>
      </c>
      <c r="R60" s="39">
        <v>1</v>
      </c>
      <c r="S60" s="39">
        <v>1</v>
      </c>
      <c r="T60" s="39">
        <v>1</v>
      </c>
      <c r="U60" s="39">
        <v>1</v>
      </c>
      <c r="V60" s="39">
        <v>1</v>
      </c>
      <c r="W60" s="39">
        <v>1</v>
      </c>
      <c r="X60" s="39">
        <v>1</v>
      </c>
      <c r="Y60" s="39">
        <v>1</v>
      </c>
      <c r="Z60" s="39">
        <v>1</v>
      </c>
      <c r="AA60" s="39">
        <v>1</v>
      </c>
      <c r="AB60" s="39">
        <v>1</v>
      </c>
      <c r="AC60" s="39">
        <v>1</v>
      </c>
      <c r="AD60" s="39">
        <v>1</v>
      </c>
      <c r="AE60" s="39">
        <v>1</v>
      </c>
      <c r="AF60" s="39">
        <v>1</v>
      </c>
      <c r="AG60" s="39">
        <v>1</v>
      </c>
      <c r="AH60" s="39">
        <v>1</v>
      </c>
      <c r="AI60" s="39">
        <v>1</v>
      </c>
      <c r="AJ60" s="39">
        <v>1</v>
      </c>
      <c r="AK60" s="39">
        <v>1</v>
      </c>
      <c r="AL60" s="39">
        <v>1</v>
      </c>
      <c r="AM60" s="39">
        <v>1</v>
      </c>
      <c r="AN60" s="39">
        <v>1</v>
      </c>
      <c r="AO60" s="39">
        <v>1</v>
      </c>
      <c r="AP60" s="39">
        <v>1</v>
      </c>
      <c r="AQ60" s="39">
        <v>0</v>
      </c>
      <c r="AR60" s="39">
        <v>0</v>
      </c>
      <c r="AS60" s="39">
        <v>0</v>
      </c>
      <c r="AT60" s="39">
        <v>1</v>
      </c>
      <c r="AU60" s="39">
        <v>1</v>
      </c>
      <c r="AV60" s="39">
        <v>1</v>
      </c>
      <c r="AW60" s="39">
        <v>1</v>
      </c>
      <c r="AX60" s="39">
        <v>1</v>
      </c>
      <c r="AY60" s="39">
        <v>1</v>
      </c>
      <c r="AZ60" s="39">
        <v>1</v>
      </c>
      <c r="BA60" s="39">
        <v>1</v>
      </c>
      <c r="BB60" s="39">
        <v>1</v>
      </c>
      <c r="BC60" s="39">
        <v>1</v>
      </c>
      <c r="BD60" s="39">
        <v>1</v>
      </c>
      <c r="BE60" s="39">
        <v>1</v>
      </c>
      <c r="BF60" s="39">
        <v>0</v>
      </c>
      <c r="BG60" s="39">
        <v>1</v>
      </c>
      <c r="BH60" s="39">
        <v>1</v>
      </c>
      <c r="BI60" s="39">
        <v>1</v>
      </c>
    </row>
    <row r="61" spans="1:61" ht="30" x14ac:dyDescent="0.25">
      <c r="A61" s="23">
        <v>5</v>
      </c>
      <c r="B61" s="24" t="s">
        <v>549</v>
      </c>
      <c r="C61" s="25">
        <v>2</v>
      </c>
      <c r="D61" s="38">
        <v>0</v>
      </c>
      <c r="E61" s="39">
        <v>0</v>
      </c>
      <c r="F61" s="39">
        <v>0</v>
      </c>
      <c r="G61" s="39">
        <v>2</v>
      </c>
      <c r="H61" s="39">
        <v>1</v>
      </c>
      <c r="I61" s="39">
        <v>1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2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2</v>
      </c>
      <c r="AP61" s="39">
        <v>2</v>
      </c>
      <c r="AQ61" s="39">
        <v>0</v>
      </c>
      <c r="AR61" s="39">
        <v>2</v>
      </c>
      <c r="AS61" s="39">
        <v>2</v>
      </c>
      <c r="AT61" s="39">
        <v>2</v>
      </c>
      <c r="AU61" s="39">
        <v>2</v>
      </c>
      <c r="AV61" s="39">
        <v>2</v>
      </c>
      <c r="AW61" s="39">
        <v>2</v>
      </c>
      <c r="AX61" s="39">
        <v>2</v>
      </c>
      <c r="AY61" s="39">
        <v>2</v>
      </c>
      <c r="AZ61" s="39">
        <v>2</v>
      </c>
      <c r="BA61" s="39">
        <v>2</v>
      </c>
      <c r="BB61" s="39">
        <v>2</v>
      </c>
      <c r="BC61" s="39">
        <v>2</v>
      </c>
      <c r="BD61" s="39">
        <v>2</v>
      </c>
      <c r="BE61" s="39">
        <v>2</v>
      </c>
      <c r="BF61" s="39">
        <v>2</v>
      </c>
      <c r="BG61" s="39">
        <v>2</v>
      </c>
      <c r="BH61" s="39">
        <v>2</v>
      </c>
      <c r="BI61" s="39">
        <v>2</v>
      </c>
    </row>
    <row r="62" spans="1:61" ht="30" x14ac:dyDescent="0.25">
      <c r="A62" s="23">
        <v>6</v>
      </c>
      <c r="B62" s="24" t="s">
        <v>550</v>
      </c>
      <c r="C62" s="25">
        <v>1</v>
      </c>
      <c r="D62" s="38">
        <v>0</v>
      </c>
      <c r="E62" s="39">
        <v>0</v>
      </c>
      <c r="F62" s="39">
        <v>0</v>
      </c>
      <c r="G62" s="39">
        <v>0</v>
      </c>
      <c r="H62" s="39">
        <v>1</v>
      </c>
      <c r="I62" s="39">
        <v>1</v>
      </c>
      <c r="J62" s="39">
        <v>0</v>
      </c>
      <c r="K62" s="39">
        <v>1</v>
      </c>
      <c r="L62" s="39">
        <v>0</v>
      </c>
      <c r="M62" s="39">
        <v>1</v>
      </c>
      <c r="N62" s="39">
        <v>1</v>
      </c>
      <c r="O62" s="39">
        <v>1</v>
      </c>
      <c r="P62" s="39">
        <v>0</v>
      </c>
      <c r="Q62" s="39">
        <v>1</v>
      </c>
      <c r="R62" s="39">
        <v>1</v>
      </c>
      <c r="S62" s="39">
        <v>1</v>
      </c>
      <c r="T62" s="39">
        <v>1</v>
      </c>
      <c r="U62" s="39">
        <v>1</v>
      </c>
      <c r="V62" s="39">
        <v>1</v>
      </c>
      <c r="W62" s="39">
        <v>1</v>
      </c>
      <c r="X62" s="39">
        <v>1</v>
      </c>
      <c r="Y62" s="39">
        <v>1</v>
      </c>
      <c r="Z62" s="39">
        <v>1</v>
      </c>
      <c r="AA62" s="39">
        <v>1</v>
      </c>
      <c r="AB62" s="39">
        <v>1</v>
      </c>
      <c r="AC62" s="39">
        <v>1</v>
      </c>
      <c r="AD62" s="39">
        <v>1</v>
      </c>
      <c r="AE62" s="39">
        <v>1</v>
      </c>
      <c r="AF62" s="39">
        <v>1</v>
      </c>
      <c r="AG62" s="39">
        <v>1</v>
      </c>
      <c r="AH62" s="39">
        <v>1</v>
      </c>
      <c r="AI62" s="39">
        <v>1</v>
      </c>
      <c r="AJ62" s="39">
        <v>1</v>
      </c>
      <c r="AK62" s="39">
        <v>1</v>
      </c>
      <c r="AL62" s="39">
        <v>1</v>
      </c>
      <c r="AM62" s="39">
        <v>1</v>
      </c>
      <c r="AN62" s="39">
        <v>1</v>
      </c>
      <c r="AO62" s="39">
        <v>1</v>
      </c>
      <c r="AP62" s="39">
        <v>1</v>
      </c>
      <c r="AQ62" s="39">
        <v>1</v>
      </c>
      <c r="AR62" s="39">
        <v>1</v>
      </c>
      <c r="AS62" s="39">
        <v>1</v>
      </c>
      <c r="AT62" s="39">
        <v>1</v>
      </c>
      <c r="AU62" s="39">
        <v>1</v>
      </c>
      <c r="AV62" s="39">
        <v>1</v>
      </c>
      <c r="AW62" s="39">
        <v>1</v>
      </c>
      <c r="AX62" s="39">
        <v>1</v>
      </c>
      <c r="AY62" s="39">
        <v>1</v>
      </c>
      <c r="AZ62" s="39">
        <v>1</v>
      </c>
      <c r="BA62" s="39">
        <v>1</v>
      </c>
      <c r="BB62" s="39">
        <v>1</v>
      </c>
      <c r="BC62" s="39">
        <v>1</v>
      </c>
      <c r="BD62" s="39">
        <v>1</v>
      </c>
      <c r="BE62" s="39">
        <v>1</v>
      </c>
      <c r="BF62" s="39">
        <v>1</v>
      </c>
      <c r="BG62" s="39">
        <v>1</v>
      </c>
      <c r="BH62" s="39">
        <v>1</v>
      </c>
      <c r="BI62" s="39">
        <v>1</v>
      </c>
    </row>
    <row r="63" spans="1:61" ht="30.75" thickBot="1" x14ac:dyDescent="0.3">
      <c r="A63" s="26">
        <v>7</v>
      </c>
      <c r="B63" s="27" t="s">
        <v>551</v>
      </c>
      <c r="C63" s="28">
        <v>2</v>
      </c>
      <c r="D63" s="40">
        <v>1</v>
      </c>
      <c r="E63" s="41">
        <v>1</v>
      </c>
      <c r="F63" s="41">
        <v>1</v>
      </c>
      <c r="G63" s="41">
        <v>2</v>
      </c>
      <c r="H63" s="41">
        <v>1</v>
      </c>
      <c r="I63" s="41">
        <v>1</v>
      </c>
      <c r="J63" s="41">
        <v>1</v>
      </c>
      <c r="K63" s="41">
        <v>1</v>
      </c>
      <c r="L63" s="41">
        <v>1</v>
      </c>
      <c r="M63" s="41">
        <v>1</v>
      </c>
      <c r="N63" s="41">
        <v>1</v>
      </c>
      <c r="O63" s="41">
        <v>1</v>
      </c>
      <c r="P63" s="41">
        <v>1</v>
      </c>
      <c r="Q63" s="41">
        <v>1</v>
      </c>
      <c r="R63" s="41">
        <v>1</v>
      </c>
      <c r="S63" s="41">
        <v>1</v>
      </c>
      <c r="T63" s="41">
        <v>1</v>
      </c>
      <c r="U63" s="41">
        <v>1</v>
      </c>
      <c r="V63" s="41">
        <v>1</v>
      </c>
      <c r="W63" s="41">
        <v>1</v>
      </c>
      <c r="X63" s="41">
        <v>1</v>
      </c>
      <c r="Y63" s="41">
        <v>1</v>
      </c>
      <c r="Z63" s="41">
        <v>1</v>
      </c>
      <c r="AA63" s="41">
        <v>1</v>
      </c>
      <c r="AB63" s="41">
        <v>1</v>
      </c>
      <c r="AC63" s="41">
        <v>1</v>
      </c>
      <c r="AD63" s="41">
        <v>1</v>
      </c>
      <c r="AE63" s="41">
        <v>1</v>
      </c>
      <c r="AF63" s="41">
        <v>1</v>
      </c>
      <c r="AG63" s="41">
        <v>1</v>
      </c>
      <c r="AH63" s="41">
        <v>1</v>
      </c>
      <c r="AI63" s="41">
        <v>1</v>
      </c>
      <c r="AJ63" s="41">
        <v>1</v>
      </c>
      <c r="AK63" s="41">
        <v>1</v>
      </c>
      <c r="AL63" s="41">
        <v>1</v>
      </c>
      <c r="AM63" s="41">
        <v>1</v>
      </c>
      <c r="AN63" s="41">
        <v>1</v>
      </c>
      <c r="AO63" s="41">
        <v>1</v>
      </c>
      <c r="AP63" s="41">
        <v>1</v>
      </c>
      <c r="AQ63" s="41">
        <v>1</v>
      </c>
      <c r="AR63" s="41">
        <v>1</v>
      </c>
      <c r="AS63" s="41">
        <v>1</v>
      </c>
      <c r="AT63" s="41">
        <v>2</v>
      </c>
      <c r="AU63" s="41">
        <v>2</v>
      </c>
      <c r="AV63" s="41">
        <v>2</v>
      </c>
      <c r="AW63" s="41">
        <v>2</v>
      </c>
      <c r="AX63" s="41">
        <v>2</v>
      </c>
      <c r="AY63" s="41">
        <v>2</v>
      </c>
      <c r="AZ63" s="41">
        <v>2</v>
      </c>
      <c r="BA63" s="41">
        <v>2</v>
      </c>
      <c r="BB63" s="41">
        <v>2</v>
      </c>
      <c r="BC63" s="41">
        <v>2</v>
      </c>
      <c r="BD63" s="41">
        <v>2</v>
      </c>
      <c r="BE63" s="41">
        <v>2</v>
      </c>
      <c r="BF63" s="41">
        <v>2</v>
      </c>
      <c r="BG63" s="41">
        <v>2</v>
      </c>
      <c r="BH63" s="41">
        <v>2</v>
      </c>
      <c r="BI63" s="41">
        <v>2</v>
      </c>
    </row>
    <row r="64" spans="1:61" ht="15.75" thickBot="1" x14ac:dyDescent="0.3">
      <c r="A64" s="153" t="s">
        <v>502</v>
      </c>
      <c r="B64" s="154"/>
      <c r="C64" s="29">
        <v>10</v>
      </c>
      <c r="D64" s="30">
        <f>SUM(D57:D63)</f>
        <v>4</v>
      </c>
      <c r="E64" s="31">
        <f t="shared" ref="E64:BI64" si="7">SUM(E57:E63)</f>
        <v>4</v>
      </c>
      <c r="F64" s="31">
        <f t="shared" si="7"/>
        <v>4</v>
      </c>
      <c r="G64" s="31">
        <f t="shared" si="7"/>
        <v>6</v>
      </c>
      <c r="H64" s="31">
        <f t="shared" si="7"/>
        <v>7</v>
      </c>
      <c r="I64" s="31">
        <f t="shared" si="7"/>
        <v>5</v>
      </c>
      <c r="J64" s="31">
        <f t="shared" si="7"/>
        <v>3</v>
      </c>
      <c r="K64" s="31">
        <f t="shared" si="7"/>
        <v>6</v>
      </c>
      <c r="L64" s="31">
        <f t="shared" si="7"/>
        <v>3</v>
      </c>
      <c r="M64" s="31">
        <f t="shared" si="7"/>
        <v>6</v>
      </c>
      <c r="N64" s="31">
        <f t="shared" si="7"/>
        <v>5</v>
      </c>
      <c r="O64" s="31">
        <f t="shared" si="7"/>
        <v>5</v>
      </c>
      <c r="P64" s="31">
        <f t="shared" si="7"/>
        <v>4</v>
      </c>
      <c r="Q64" s="31">
        <f t="shared" si="7"/>
        <v>5</v>
      </c>
      <c r="R64" s="31">
        <f t="shared" si="7"/>
        <v>7</v>
      </c>
      <c r="S64" s="31">
        <f t="shared" si="7"/>
        <v>5</v>
      </c>
      <c r="T64" s="31">
        <f t="shared" si="7"/>
        <v>5</v>
      </c>
      <c r="U64" s="31">
        <f t="shared" si="7"/>
        <v>5</v>
      </c>
      <c r="V64" s="31">
        <f t="shared" si="7"/>
        <v>5</v>
      </c>
      <c r="W64" s="31">
        <f t="shared" si="7"/>
        <v>5</v>
      </c>
      <c r="X64" s="31">
        <f t="shared" si="7"/>
        <v>5</v>
      </c>
      <c r="Y64" s="31">
        <f t="shared" si="7"/>
        <v>5</v>
      </c>
      <c r="Z64" s="31">
        <f t="shared" si="7"/>
        <v>5</v>
      </c>
      <c r="AA64" s="31">
        <f t="shared" si="7"/>
        <v>5</v>
      </c>
      <c r="AB64" s="31">
        <f t="shared" si="7"/>
        <v>5</v>
      </c>
      <c r="AC64" s="31">
        <f t="shared" si="7"/>
        <v>5</v>
      </c>
      <c r="AD64" s="31">
        <f t="shared" si="7"/>
        <v>5</v>
      </c>
      <c r="AE64" s="31">
        <f t="shared" si="7"/>
        <v>5</v>
      </c>
      <c r="AF64" s="31">
        <f t="shared" si="7"/>
        <v>5</v>
      </c>
      <c r="AG64" s="31">
        <f t="shared" si="7"/>
        <v>5</v>
      </c>
      <c r="AH64" s="31">
        <f t="shared" si="7"/>
        <v>5</v>
      </c>
      <c r="AI64" s="31">
        <f t="shared" si="7"/>
        <v>5</v>
      </c>
      <c r="AJ64" s="31">
        <f t="shared" si="7"/>
        <v>5</v>
      </c>
      <c r="AK64" s="31">
        <f t="shared" si="7"/>
        <v>5</v>
      </c>
      <c r="AL64" s="31">
        <f t="shared" si="7"/>
        <v>5</v>
      </c>
      <c r="AM64" s="31">
        <f t="shared" si="7"/>
        <v>5</v>
      </c>
      <c r="AN64" s="31">
        <f t="shared" si="7"/>
        <v>5</v>
      </c>
      <c r="AO64" s="31">
        <f t="shared" si="7"/>
        <v>9</v>
      </c>
      <c r="AP64" s="31">
        <f t="shared" si="7"/>
        <v>8</v>
      </c>
      <c r="AQ64" s="31">
        <f t="shared" si="7"/>
        <v>6</v>
      </c>
      <c r="AR64" s="31">
        <f t="shared" si="7"/>
        <v>8</v>
      </c>
      <c r="AS64" s="31">
        <f t="shared" si="7"/>
        <v>8</v>
      </c>
      <c r="AT64" s="31">
        <f t="shared" si="7"/>
        <v>9</v>
      </c>
      <c r="AU64" s="31">
        <f t="shared" si="7"/>
        <v>9</v>
      </c>
      <c r="AV64" s="31">
        <f t="shared" si="7"/>
        <v>9</v>
      </c>
      <c r="AW64" s="31">
        <f t="shared" si="7"/>
        <v>9</v>
      </c>
      <c r="AX64" s="31">
        <f t="shared" si="7"/>
        <v>9</v>
      </c>
      <c r="AY64" s="31">
        <f t="shared" si="7"/>
        <v>9</v>
      </c>
      <c r="AZ64" s="31">
        <f t="shared" si="7"/>
        <v>9</v>
      </c>
      <c r="BA64" s="31">
        <f t="shared" si="7"/>
        <v>9</v>
      </c>
      <c r="BB64" s="31">
        <f t="shared" si="7"/>
        <v>9</v>
      </c>
      <c r="BC64" s="31">
        <f t="shared" si="7"/>
        <v>9</v>
      </c>
      <c r="BD64" s="31">
        <f t="shared" si="7"/>
        <v>9</v>
      </c>
      <c r="BE64" s="31">
        <f t="shared" si="7"/>
        <v>9</v>
      </c>
      <c r="BF64" s="31">
        <f t="shared" si="7"/>
        <v>9</v>
      </c>
      <c r="BG64" s="31">
        <f t="shared" si="7"/>
        <v>9</v>
      </c>
      <c r="BH64" s="31">
        <f t="shared" si="7"/>
        <v>9</v>
      </c>
      <c r="BI64" s="32">
        <f t="shared" si="7"/>
        <v>9</v>
      </c>
    </row>
    <row r="65" spans="1:61" ht="60" x14ac:dyDescent="0.25">
      <c r="A65" s="20">
        <v>1</v>
      </c>
      <c r="B65" s="21" t="s">
        <v>552</v>
      </c>
      <c r="C65" s="22">
        <v>1</v>
      </c>
      <c r="D65" s="36">
        <v>0</v>
      </c>
      <c r="E65" s="37">
        <v>1</v>
      </c>
      <c r="F65" s="37">
        <v>0</v>
      </c>
      <c r="G65" s="37">
        <v>0</v>
      </c>
      <c r="H65" s="37">
        <v>1</v>
      </c>
      <c r="I65" s="37">
        <v>1</v>
      </c>
      <c r="J65" s="37">
        <v>1</v>
      </c>
      <c r="K65" s="37">
        <v>1</v>
      </c>
      <c r="L65" s="37">
        <v>1</v>
      </c>
      <c r="M65" s="37">
        <v>1</v>
      </c>
      <c r="N65" s="37">
        <v>1</v>
      </c>
      <c r="O65" s="37">
        <v>1</v>
      </c>
      <c r="P65" s="37">
        <v>1</v>
      </c>
      <c r="Q65" s="37">
        <v>1</v>
      </c>
      <c r="R65" s="37">
        <v>1</v>
      </c>
      <c r="S65" s="37">
        <v>1</v>
      </c>
      <c r="T65" s="37">
        <v>1</v>
      </c>
      <c r="U65" s="37">
        <v>1</v>
      </c>
      <c r="V65" s="37">
        <v>1</v>
      </c>
      <c r="W65" s="37">
        <v>1</v>
      </c>
      <c r="X65" s="37">
        <v>1</v>
      </c>
      <c r="Y65" s="37">
        <v>1</v>
      </c>
      <c r="Z65" s="37">
        <v>1</v>
      </c>
      <c r="AA65" s="37">
        <v>1</v>
      </c>
      <c r="AB65" s="37">
        <v>1</v>
      </c>
      <c r="AC65" s="37">
        <v>1</v>
      </c>
      <c r="AD65" s="37">
        <v>1</v>
      </c>
      <c r="AE65" s="37">
        <v>1</v>
      </c>
      <c r="AF65" s="37">
        <v>1</v>
      </c>
      <c r="AG65" s="37">
        <v>1</v>
      </c>
      <c r="AH65" s="37">
        <v>1</v>
      </c>
      <c r="AI65" s="37">
        <v>1</v>
      </c>
      <c r="AJ65" s="37">
        <v>1</v>
      </c>
      <c r="AK65" s="37">
        <v>1</v>
      </c>
      <c r="AL65" s="37">
        <v>1</v>
      </c>
      <c r="AM65" s="37">
        <v>1</v>
      </c>
      <c r="AN65" s="37">
        <v>1</v>
      </c>
      <c r="AO65" s="37">
        <v>1</v>
      </c>
      <c r="AP65" s="37">
        <v>1</v>
      </c>
      <c r="AQ65" s="37">
        <v>1</v>
      </c>
      <c r="AR65" s="37">
        <v>1</v>
      </c>
      <c r="AS65" s="37">
        <v>1</v>
      </c>
      <c r="AT65" s="37">
        <v>1</v>
      </c>
      <c r="AU65" s="37">
        <v>1</v>
      </c>
      <c r="AV65" s="37">
        <v>1</v>
      </c>
      <c r="AW65" s="37">
        <v>1</v>
      </c>
      <c r="AX65" s="37">
        <v>1</v>
      </c>
      <c r="AY65" s="37">
        <v>1</v>
      </c>
      <c r="AZ65" s="37">
        <v>1</v>
      </c>
      <c r="BA65" s="37">
        <v>1</v>
      </c>
      <c r="BB65" s="37">
        <v>1</v>
      </c>
      <c r="BC65" s="37">
        <v>1</v>
      </c>
      <c r="BD65" s="37">
        <v>1</v>
      </c>
      <c r="BE65" s="37">
        <v>1</v>
      </c>
      <c r="BF65" s="37">
        <v>1</v>
      </c>
      <c r="BG65" s="37">
        <v>1</v>
      </c>
      <c r="BH65" s="37">
        <v>1</v>
      </c>
      <c r="BI65" s="37">
        <v>1</v>
      </c>
    </row>
    <row r="66" spans="1:61" ht="75" x14ac:dyDescent="0.25">
      <c r="A66" s="23">
        <v>2</v>
      </c>
      <c r="B66" s="24" t="s">
        <v>553</v>
      </c>
      <c r="C66" s="25">
        <v>1</v>
      </c>
      <c r="D66" s="38">
        <v>0</v>
      </c>
      <c r="E66" s="39">
        <v>0</v>
      </c>
      <c r="F66" s="39">
        <v>0</v>
      </c>
      <c r="G66" s="39">
        <v>0</v>
      </c>
      <c r="H66" s="39">
        <v>1</v>
      </c>
      <c r="I66" s="39">
        <v>1</v>
      </c>
      <c r="J66" s="39">
        <v>1</v>
      </c>
      <c r="K66" s="39">
        <v>1</v>
      </c>
      <c r="L66" s="39">
        <v>1</v>
      </c>
      <c r="M66" s="39">
        <v>1</v>
      </c>
      <c r="N66" s="39">
        <v>1</v>
      </c>
      <c r="O66" s="39">
        <v>1</v>
      </c>
      <c r="P66" s="39">
        <v>1</v>
      </c>
      <c r="Q66" s="39">
        <v>1</v>
      </c>
      <c r="R66" s="39">
        <v>1</v>
      </c>
      <c r="S66" s="39">
        <v>1</v>
      </c>
      <c r="T66" s="39">
        <v>1</v>
      </c>
      <c r="U66" s="39">
        <v>1</v>
      </c>
      <c r="V66" s="39">
        <v>1</v>
      </c>
      <c r="W66" s="39">
        <v>1</v>
      </c>
      <c r="X66" s="39">
        <v>1</v>
      </c>
      <c r="Y66" s="39">
        <v>1</v>
      </c>
      <c r="Z66" s="39">
        <v>1</v>
      </c>
      <c r="AA66" s="39">
        <v>1</v>
      </c>
      <c r="AB66" s="39">
        <v>1</v>
      </c>
      <c r="AC66" s="39">
        <v>1</v>
      </c>
      <c r="AD66" s="39">
        <v>1</v>
      </c>
      <c r="AE66" s="39">
        <v>1</v>
      </c>
      <c r="AF66" s="39">
        <v>1</v>
      </c>
      <c r="AG66" s="39">
        <v>1</v>
      </c>
      <c r="AH66" s="39">
        <v>1</v>
      </c>
      <c r="AI66" s="39">
        <v>1</v>
      </c>
      <c r="AJ66" s="39">
        <v>1</v>
      </c>
      <c r="AK66" s="39">
        <v>1</v>
      </c>
      <c r="AL66" s="39">
        <v>1</v>
      </c>
      <c r="AM66" s="39">
        <v>1</v>
      </c>
      <c r="AN66" s="39">
        <v>1</v>
      </c>
      <c r="AO66" s="39">
        <v>1</v>
      </c>
      <c r="AP66" s="39">
        <v>1</v>
      </c>
      <c r="AQ66" s="39">
        <v>0</v>
      </c>
      <c r="AR66" s="39">
        <v>1</v>
      </c>
      <c r="AS66" s="39">
        <v>1</v>
      </c>
      <c r="AT66" s="39">
        <v>1</v>
      </c>
      <c r="AU66" s="39">
        <v>1</v>
      </c>
      <c r="AV66" s="39">
        <v>1</v>
      </c>
      <c r="AW66" s="39">
        <v>1</v>
      </c>
      <c r="AX66" s="39">
        <v>1</v>
      </c>
      <c r="AY66" s="39">
        <v>1</v>
      </c>
      <c r="AZ66" s="39">
        <v>1</v>
      </c>
      <c r="BA66" s="39">
        <v>1</v>
      </c>
      <c r="BB66" s="39">
        <v>1</v>
      </c>
      <c r="BC66" s="39">
        <v>1</v>
      </c>
      <c r="BD66" s="39">
        <v>1</v>
      </c>
      <c r="BE66" s="39">
        <v>1</v>
      </c>
      <c r="BF66" s="39">
        <v>1</v>
      </c>
      <c r="BG66" s="39">
        <v>1</v>
      </c>
      <c r="BH66" s="39">
        <v>1</v>
      </c>
      <c r="BI66" s="39">
        <v>1</v>
      </c>
    </row>
    <row r="67" spans="1:61" ht="75" x14ac:dyDescent="0.25">
      <c r="A67" s="23">
        <v>3</v>
      </c>
      <c r="B67" s="24" t="s">
        <v>554</v>
      </c>
      <c r="C67" s="25">
        <v>3</v>
      </c>
      <c r="D67" s="38">
        <v>0</v>
      </c>
      <c r="E67" s="39">
        <v>0</v>
      </c>
      <c r="F67" s="39">
        <v>0</v>
      </c>
      <c r="G67" s="39">
        <v>0</v>
      </c>
      <c r="H67" s="39">
        <v>0</v>
      </c>
      <c r="I67" s="39">
        <v>1</v>
      </c>
      <c r="J67" s="39">
        <v>0</v>
      </c>
      <c r="K67" s="39">
        <v>1</v>
      </c>
      <c r="L67" s="39">
        <v>1</v>
      </c>
      <c r="M67" s="39">
        <v>1</v>
      </c>
      <c r="N67" s="39">
        <v>0</v>
      </c>
      <c r="O67" s="39">
        <v>1</v>
      </c>
      <c r="P67" s="39">
        <v>0</v>
      </c>
      <c r="Q67" s="39">
        <v>0</v>
      </c>
      <c r="R67" s="39">
        <v>3</v>
      </c>
      <c r="S67" s="39">
        <v>1</v>
      </c>
      <c r="T67" s="39">
        <v>0</v>
      </c>
      <c r="U67" s="39">
        <v>0</v>
      </c>
      <c r="V67" s="39">
        <v>2</v>
      </c>
      <c r="W67" s="39">
        <v>2</v>
      </c>
      <c r="X67" s="39">
        <v>1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1</v>
      </c>
      <c r="AI67" s="39">
        <v>2</v>
      </c>
      <c r="AJ67" s="39">
        <v>2</v>
      </c>
      <c r="AK67" s="39">
        <v>0</v>
      </c>
      <c r="AL67" s="39">
        <v>0</v>
      </c>
      <c r="AM67" s="39">
        <v>2</v>
      </c>
      <c r="AN67" s="39">
        <v>2</v>
      </c>
      <c r="AO67" s="39">
        <v>3</v>
      </c>
      <c r="AP67" s="39">
        <v>3</v>
      </c>
      <c r="AQ67" s="39">
        <v>0</v>
      </c>
      <c r="AR67" s="39">
        <v>2</v>
      </c>
      <c r="AS67" s="39">
        <v>2</v>
      </c>
      <c r="AT67" s="39">
        <v>3</v>
      </c>
      <c r="AU67" s="39">
        <v>3</v>
      </c>
      <c r="AV67" s="39">
        <v>2</v>
      </c>
      <c r="AW67" s="39">
        <v>2</v>
      </c>
      <c r="AX67" s="39">
        <v>2</v>
      </c>
      <c r="AY67" s="39">
        <v>2</v>
      </c>
      <c r="AZ67" s="39">
        <v>1</v>
      </c>
      <c r="BA67" s="39">
        <v>1</v>
      </c>
      <c r="BB67" s="39">
        <v>1</v>
      </c>
      <c r="BC67" s="39">
        <v>3</v>
      </c>
      <c r="BD67" s="39">
        <v>2</v>
      </c>
      <c r="BE67" s="39">
        <v>2</v>
      </c>
      <c r="BF67" s="39">
        <v>2</v>
      </c>
      <c r="BG67" s="39">
        <v>2</v>
      </c>
      <c r="BH67" s="39">
        <v>2</v>
      </c>
      <c r="BI67" s="39">
        <v>3</v>
      </c>
    </row>
    <row r="68" spans="1:61" ht="90" x14ac:dyDescent="0.25">
      <c r="A68" s="23">
        <v>4</v>
      </c>
      <c r="B68" s="24" t="s">
        <v>555</v>
      </c>
      <c r="C68" s="25">
        <v>1</v>
      </c>
      <c r="D68" s="38">
        <v>0</v>
      </c>
      <c r="E68" s="39">
        <v>0</v>
      </c>
      <c r="F68" s="39">
        <v>0</v>
      </c>
      <c r="G68" s="39">
        <v>0</v>
      </c>
      <c r="H68" s="39">
        <v>0</v>
      </c>
      <c r="I68" s="39">
        <v>1</v>
      </c>
      <c r="J68" s="39">
        <v>0</v>
      </c>
      <c r="K68" s="39">
        <v>1</v>
      </c>
      <c r="L68" s="39">
        <v>1</v>
      </c>
      <c r="M68" s="39">
        <v>1</v>
      </c>
      <c r="N68" s="39">
        <v>1</v>
      </c>
      <c r="O68" s="39">
        <v>1</v>
      </c>
      <c r="P68" s="39">
        <v>1</v>
      </c>
      <c r="Q68" s="39">
        <v>1</v>
      </c>
      <c r="R68" s="39">
        <v>1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1</v>
      </c>
      <c r="Y68" s="39">
        <v>1</v>
      </c>
      <c r="Z68" s="39">
        <v>1</v>
      </c>
      <c r="AA68" s="39">
        <v>1</v>
      </c>
      <c r="AB68" s="39">
        <v>1</v>
      </c>
      <c r="AC68" s="39">
        <v>1</v>
      </c>
      <c r="AD68" s="39">
        <v>1</v>
      </c>
      <c r="AE68" s="39">
        <v>1</v>
      </c>
      <c r="AF68" s="39">
        <v>1</v>
      </c>
      <c r="AG68" s="39">
        <v>1</v>
      </c>
      <c r="AH68" s="39">
        <v>1</v>
      </c>
      <c r="AI68" s="39">
        <v>1</v>
      </c>
      <c r="AJ68" s="39">
        <v>1</v>
      </c>
      <c r="AK68" s="39">
        <v>1</v>
      </c>
      <c r="AL68" s="39">
        <v>1</v>
      </c>
      <c r="AM68" s="39">
        <v>1</v>
      </c>
      <c r="AN68" s="39">
        <v>1</v>
      </c>
      <c r="AO68" s="39">
        <v>1</v>
      </c>
      <c r="AP68" s="39">
        <v>0</v>
      </c>
      <c r="AQ68" s="39">
        <v>1</v>
      </c>
      <c r="AR68" s="39">
        <v>1</v>
      </c>
      <c r="AS68" s="39">
        <v>1</v>
      </c>
      <c r="AT68" s="39">
        <v>1</v>
      </c>
      <c r="AU68" s="39">
        <v>1</v>
      </c>
      <c r="AV68" s="39">
        <v>1</v>
      </c>
      <c r="AW68" s="39">
        <v>1</v>
      </c>
      <c r="AX68" s="39">
        <v>1</v>
      </c>
      <c r="AY68" s="39">
        <v>1</v>
      </c>
      <c r="AZ68" s="39">
        <v>1</v>
      </c>
      <c r="BA68" s="39">
        <v>1</v>
      </c>
      <c r="BB68" s="39">
        <v>1</v>
      </c>
      <c r="BC68" s="39">
        <v>1</v>
      </c>
      <c r="BD68" s="39">
        <v>1</v>
      </c>
      <c r="BE68" s="39">
        <v>1</v>
      </c>
      <c r="BF68" s="39">
        <v>1</v>
      </c>
      <c r="BG68" s="39">
        <v>1</v>
      </c>
      <c r="BH68" s="39">
        <v>1</v>
      </c>
      <c r="BI68" s="39">
        <v>1</v>
      </c>
    </row>
    <row r="69" spans="1:61" ht="60" x14ac:dyDescent="0.25">
      <c r="A69" s="23">
        <v>5</v>
      </c>
      <c r="B69" s="24" t="s">
        <v>556</v>
      </c>
      <c r="C69" s="25">
        <v>3</v>
      </c>
      <c r="D69" s="38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1</v>
      </c>
      <c r="L69" s="39">
        <v>0</v>
      </c>
      <c r="M69" s="39">
        <v>1</v>
      </c>
      <c r="N69" s="39">
        <v>0</v>
      </c>
      <c r="O69" s="39">
        <v>1</v>
      </c>
      <c r="P69" s="39">
        <v>0</v>
      </c>
      <c r="Q69" s="39">
        <v>0</v>
      </c>
      <c r="R69" s="39">
        <v>1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1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1</v>
      </c>
      <c r="AF69" s="39">
        <v>1</v>
      </c>
      <c r="AG69" s="39">
        <v>1</v>
      </c>
      <c r="AH69" s="39">
        <v>1</v>
      </c>
      <c r="AI69" s="39">
        <v>1</v>
      </c>
      <c r="AJ69" s="39">
        <v>1</v>
      </c>
      <c r="AK69" s="39">
        <v>0</v>
      </c>
      <c r="AL69" s="39">
        <v>0</v>
      </c>
      <c r="AM69" s="39">
        <v>1</v>
      </c>
      <c r="AN69" s="39">
        <v>0</v>
      </c>
      <c r="AO69" s="39">
        <v>3</v>
      </c>
      <c r="AP69" s="39">
        <v>0</v>
      </c>
      <c r="AQ69" s="39">
        <v>2</v>
      </c>
      <c r="AR69" s="39">
        <v>3</v>
      </c>
      <c r="AS69" s="39">
        <v>2</v>
      </c>
      <c r="AT69" s="39">
        <v>3</v>
      </c>
      <c r="AU69" s="39">
        <v>3</v>
      </c>
      <c r="AV69" s="39">
        <v>2</v>
      </c>
      <c r="AW69" s="39">
        <v>2</v>
      </c>
      <c r="AX69" s="39">
        <v>2</v>
      </c>
      <c r="AY69" s="39">
        <v>2</v>
      </c>
      <c r="AZ69" s="39">
        <v>1</v>
      </c>
      <c r="BA69" s="39">
        <v>1</v>
      </c>
      <c r="BB69" s="39">
        <v>1</v>
      </c>
      <c r="BC69" s="39">
        <v>2</v>
      </c>
      <c r="BD69" s="39">
        <v>2</v>
      </c>
      <c r="BE69" s="39">
        <v>2</v>
      </c>
      <c r="BF69" s="39">
        <v>3</v>
      </c>
      <c r="BG69" s="39">
        <v>2</v>
      </c>
      <c r="BH69" s="39">
        <v>2</v>
      </c>
      <c r="BI69" s="39">
        <v>2</v>
      </c>
    </row>
    <row r="70" spans="1:61" ht="15.75" thickBot="1" x14ac:dyDescent="0.3">
      <c r="A70" s="26">
        <v>6</v>
      </c>
      <c r="B70" s="27" t="s">
        <v>557</v>
      </c>
      <c r="C70" s="28">
        <v>1</v>
      </c>
      <c r="D70" s="40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1</v>
      </c>
      <c r="AR70" s="41">
        <v>1</v>
      </c>
      <c r="AS70" s="41">
        <v>1</v>
      </c>
      <c r="AT70" s="41">
        <v>1</v>
      </c>
      <c r="AU70" s="41">
        <v>1</v>
      </c>
      <c r="AV70" s="41">
        <v>1</v>
      </c>
      <c r="AW70" s="41">
        <v>1</v>
      </c>
      <c r="AX70" s="41">
        <v>1</v>
      </c>
      <c r="AY70" s="41">
        <v>1</v>
      </c>
      <c r="AZ70" s="41">
        <v>1</v>
      </c>
      <c r="BA70" s="41">
        <v>1</v>
      </c>
      <c r="BB70" s="41">
        <v>1</v>
      </c>
      <c r="BC70" s="41">
        <v>1</v>
      </c>
      <c r="BD70" s="41">
        <v>1</v>
      </c>
      <c r="BE70" s="41">
        <v>1</v>
      </c>
      <c r="BF70" s="41">
        <v>1</v>
      </c>
      <c r="BG70" s="41">
        <v>1</v>
      </c>
      <c r="BH70" s="41">
        <v>1</v>
      </c>
      <c r="BI70" s="41">
        <v>1</v>
      </c>
    </row>
    <row r="71" spans="1:61" ht="15.75" thickBot="1" x14ac:dyDescent="0.3">
      <c r="A71" s="153" t="s">
        <v>502</v>
      </c>
      <c r="B71" s="154"/>
      <c r="C71" s="29">
        <v>10</v>
      </c>
      <c r="D71" s="30">
        <f>SUM(D65:D70)</f>
        <v>0</v>
      </c>
      <c r="E71" s="31">
        <f t="shared" ref="E71:BI71" si="8">SUM(E65:E70)</f>
        <v>1</v>
      </c>
      <c r="F71" s="31">
        <f t="shared" si="8"/>
        <v>0</v>
      </c>
      <c r="G71" s="31">
        <f t="shared" si="8"/>
        <v>0</v>
      </c>
      <c r="H71" s="31">
        <f t="shared" si="8"/>
        <v>2</v>
      </c>
      <c r="I71" s="31">
        <f t="shared" si="8"/>
        <v>4</v>
      </c>
      <c r="J71" s="31">
        <f t="shared" si="8"/>
        <v>2</v>
      </c>
      <c r="K71" s="31">
        <f t="shared" si="8"/>
        <v>5</v>
      </c>
      <c r="L71" s="31">
        <f t="shared" si="8"/>
        <v>4</v>
      </c>
      <c r="M71" s="31">
        <f t="shared" si="8"/>
        <v>5</v>
      </c>
      <c r="N71" s="31">
        <f t="shared" si="8"/>
        <v>3</v>
      </c>
      <c r="O71" s="31">
        <f t="shared" si="8"/>
        <v>5</v>
      </c>
      <c r="P71" s="31">
        <f t="shared" si="8"/>
        <v>3</v>
      </c>
      <c r="Q71" s="31">
        <f t="shared" si="8"/>
        <v>3</v>
      </c>
      <c r="R71" s="31">
        <f t="shared" si="8"/>
        <v>7</v>
      </c>
      <c r="S71" s="31">
        <f t="shared" si="8"/>
        <v>3</v>
      </c>
      <c r="T71" s="31">
        <f t="shared" si="8"/>
        <v>2</v>
      </c>
      <c r="U71" s="31">
        <f t="shared" si="8"/>
        <v>2</v>
      </c>
      <c r="V71" s="31">
        <f t="shared" si="8"/>
        <v>4</v>
      </c>
      <c r="W71" s="31">
        <f t="shared" si="8"/>
        <v>4</v>
      </c>
      <c r="X71" s="31">
        <f t="shared" si="8"/>
        <v>5</v>
      </c>
      <c r="Y71" s="31">
        <f t="shared" si="8"/>
        <v>3</v>
      </c>
      <c r="Z71" s="31">
        <f t="shared" si="8"/>
        <v>3</v>
      </c>
      <c r="AA71" s="31">
        <f t="shared" si="8"/>
        <v>3</v>
      </c>
      <c r="AB71" s="31">
        <f t="shared" si="8"/>
        <v>3</v>
      </c>
      <c r="AC71" s="31">
        <f t="shared" si="8"/>
        <v>3</v>
      </c>
      <c r="AD71" s="31">
        <f t="shared" si="8"/>
        <v>3</v>
      </c>
      <c r="AE71" s="31">
        <f t="shared" si="8"/>
        <v>4</v>
      </c>
      <c r="AF71" s="31">
        <f t="shared" si="8"/>
        <v>4</v>
      </c>
      <c r="AG71" s="31">
        <f t="shared" si="8"/>
        <v>4</v>
      </c>
      <c r="AH71" s="31">
        <f t="shared" si="8"/>
        <v>5</v>
      </c>
      <c r="AI71" s="31">
        <f t="shared" si="8"/>
        <v>6</v>
      </c>
      <c r="AJ71" s="31">
        <f t="shared" si="8"/>
        <v>6</v>
      </c>
      <c r="AK71" s="31">
        <f t="shared" si="8"/>
        <v>3</v>
      </c>
      <c r="AL71" s="31">
        <f t="shared" si="8"/>
        <v>3</v>
      </c>
      <c r="AM71" s="31">
        <f t="shared" si="8"/>
        <v>6</v>
      </c>
      <c r="AN71" s="31">
        <f t="shared" si="8"/>
        <v>5</v>
      </c>
      <c r="AO71" s="31">
        <f t="shared" si="8"/>
        <v>9</v>
      </c>
      <c r="AP71" s="31">
        <f t="shared" si="8"/>
        <v>5</v>
      </c>
      <c r="AQ71" s="31">
        <f t="shared" si="8"/>
        <v>5</v>
      </c>
      <c r="AR71" s="31">
        <f t="shared" si="8"/>
        <v>9</v>
      </c>
      <c r="AS71" s="31">
        <f t="shared" si="8"/>
        <v>8</v>
      </c>
      <c r="AT71" s="31">
        <f t="shared" si="8"/>
        <v>10</v>
      </c>
      <c r="AU71" s="31">
        <f t="shared" si="8"/>
        <v>10</v>
      </c>
      <c r="AV71" s="31">
        <f t="shared" si="8"/>
        <v>8</v>
      </c>
      <c r="AW71" s="31">
        <f t="shared" si="8"/>
        <v>8</v>
      </c>
      <c r="AX71" s="31">
        <f t="shared" si="8"/>
        <v>8</v>
      </c>
      <c r="AY71" s="31">
        <f t="shared" si="8"/>
        <v>8</v>
      </c>
      <c r="AZ71" s="31">
        <f t="shared" si="8"/>
        <v>6</v>
      </c>
      <c r="BA71" s="31">
        <f t="shared" si="8"/>
        <v>6</v>
      </c>
      <c r="BB71" s="31">
        <f t="shared" si="8"/>
        <v>6</v>
      </c>
      <c r="BC71" s="31">
        <f t="shared" si="8"/>
        <v>9</v>
      </c>
      <c r="BD71" s="31">
        <f t="shared" si="8"/>
        <v>8</v>
      </c>
      <c r="BE71" s="31">
        <f t="shared" si="8"/>
        <v>8</v>
      </c>
      <c r="BF71" s="31">
        <f t="shared" si="8"/>
        <v>9</v>
      </c>
      <c r="BG71" s="31">
        <f t="shared" si="8"/>
        <v>8</v>
      </c>
      <c r="BH71" s="31">
        <f t="shared" si="8"/>
        <v>8</v>
      </c>
      <c r="BI71" s="32">
        <f t="shared" si="8"/>
        <v>9</v>
      </c>
    </row>
    <row r="72" spans="1:61" ht="75" x14ac:dyDescent="0.25">
      <c r="A72" s="20">
        <v>1</v>
      </c>
      <c r="B72" s="21" t="s">
        <v>558</v>
      </c>
      <c r="C72" s="22">
        <v>3</v>
      </c>
      <c r="D72" s="36">
        <v>2</v>
      </c>
      <c r="E72" s="37">
        <v>2</v>
      </c>
      <c r="F72" s="37">
        <v>2</v>
      </c>
      <c r="G72" s="37">
        <v>2</v>
      </c>
      <c r="H72" s="37">
        <v>2</v>
      </c>
      <c r="I72" s="37">
        <v>3</v>
      </c>
      <c r="J72" s="37">
        <v>2</v>
      </c>
      <c r="K72" s="37">
        <v>3</v>
      </c>
      <c r="L72" s="37">
        <v>3</v>
      </c>
      <c r="M72" s="37">
        <v>3</v>
      </c>
      <c r="N72" s="37">
        <v>3</v>
      </c>
      <c r="O72" s="37">
        <v>3</v>
      </c>
      <c r="P72" s="37">
        <v>3</v>
      </c>
      <c r="Q72" s="37">
        <v>3</v>
      </c>
      <c r="R72" s="37">
        <v>3</v>
      </c>
      <c r="S72" s="37">
        <v>3</v>
      </c>
      <c r="T72" s="37">
        <v>3</v>
      </c>
      <c r="U72" s="37">
        <v>3</v>
      </c>
      <c r="V72" s="37">
        <v>3</v>
      </c>
      <c r="W72" s="37">
        <v>3</v>
      </c>
      <c r="X72" s="37">
        <v>3</v>
      </c>
      <c r="Y72" s="37">
        <v>3</v>
      </c>
      <c r="Z72" s="37">
        <v>3</v>
      </c>
      <c r="AA72" s="37">
        <v>3</v>
      </c>
      <c r="AB72" s="37">
        <v>3</v>
      </c>
      <c r="AC72" s="37">
        <v>3</v>
      </c>
      <c r="AD72" s="37">
        <v>3</v>
      </c>
      <c r="AE72" s="37">
        <v>3</v>
      </c>
      <c r="AF72" s="37">
        <v>3</v>
      </c>
      <c r="AG72" s="37">
        <v>3</v>
      </c>
      <c r="AH72" s="37">
        <v>3</v>
      </c>
      <c r="AI72" s="37">
        <v>3</v>
      </c>
      <c r="AJ72" s="37">
        <v>3</v>
      </c>
      <c r="AK72" s="37">
        <v>3</v>
      </c>
      <c r="AL72" s="37">
        <v>3</v>
      </c>
      <c r="AM72" s="37">
        <v>3</v>
      </c>
      <c r="AN72" s="37">
        <v>3</v>
      </c>
      <c r="AO72" s="37">
        <v>3</v>
      </c>
      <c r="AP72" s="37">
        <v>3</v>
      </c>
      <c r="AQ72" s="37">
        <v>3</v>
      </c>
      <c r="AR72" s="37">
        <v>3</v>
      </c>
      <c r="AS72" s="37">
        <v>3</v>
      </c>
      <c r="AT72" s="37">
        <v>3</v>
      </c>
      <c r="AU72" s="37">
        <v>3</v>
      </c>
      <c r="AV72" s="37">
        <v>3</v>
      </c>
      <c r="AW72" s="37">
        <v>3</v>
      </c>
      <c r="AX72" s="37">
        <v>3</v>
      </c>
      <c r="AY72" s="37">
        <v>3</v>
      </c>
      <c r="AZ72" s="37">
        <v>3</v>
      </c>
      <c r="BA72" s="37">
        <v>3</v>
      </c>
      <c r="BB72" s="37">
        <v>3</v>
      </c>
      <c r="BC72" s="37">
        <v>3</v>
      </c>
      <c r="BD72" s="37">
        <v>3</v>
      </c>
      <c r="BE72" s="37">
        <v>3</v>
      </c>
      <c r="BF72" s="37">
        <v>3</v>
      </c>
      <c r="BG72" s="37">
        <v>3</v>
      </c>
      <c r="BH72" s="37">
        <v>3</v>
      </c>
      <c r="BI72" s="37">
        <v>3</v>
      </c>
    </row>
    <row r="73" spans="1:61" ht="45" x14ac:dyDescent="0.25">
      <c r="A73" s="23">
        <v>2</v>
      </c>
      <c r="B73" s="24" t="s">
        <v>559</v>
      </c>
      <c r="C73" s="25">
        <v>2</v>
      </c>
      <c r="D73" s="38">
        <v>1</v>
      </c>
      <c r="E73" s="39">
        <v>1</v>
      </c>
      <c r="F73" s="39">
        <v>1</v>
      </c>
      <c r="G73" s="39">
        <v>1</v>
      </c>
      <c r="H73" s="39">
        <v>1</v>
      </c>
      <c r="I73" s="39">
        <v>1</v>
      </c>
      <c r="J73" s="39">
        <v>1</v>
      </c>
      <c r="K73" s="39">
        <v>1</v>
      </c>
      <c r="L73" s="39">
        <v>1</v>
      </c>
      <c r="M73" s="39">
        <v>1</v>
      </c>
      <c r="N73" s="39">
        <v>1</v>
      </c>
      <c r="O73" s="39">
        <v>1</v>
      </c>
      <c r="P73" s="39">
        <v>1</v>
      </c>
      <c r="Q73" s="39">
        <v>1</v>
      </c>
      <c r="R73" s="39">
        <v>1</v>
      </c>
      <c r="S73" s="39">
        <v>1</v>
      </c>
      <c r="T73" s="39">
        <v>1</v>
      </c>
      <c r="U73" s="39">
        <v>2</v>
      </c>
      <c r="V73" s="39">
        <v>2</v>
      </c>
      <c r="W73" s="39">
        <v>2</v>
      </c>
      <c r="X73" s="39">
        <v>2</v>
      </c>
      <c r="Y73" s="39">
        <v>2</v>
      </c>
      <c r="Z73" s="39">
        <v>2</v>
      </c>
      <c r="AA73" s="39">
        <v>2</v>
      </c>
      <c r="AB73" s="39">
        <v>2</v>
      </c>
      <c r="AC73" s="39">
        <v>2</v>
      </c>
      <c r="AD73" s="39">
        <v>2</v>
      </c>
      <c r="AE73" s="39">
        <v>2</v>
      </c>
      <c r="AF73" s="39">
        <v>2</v>
      </c>
      <c r="AG73" s="39">
        <v>2</v>
      </c>
      <c r="AH73" s="39">
        <v>2</v>
      </c>
      <c r="AI73" s="39">
        <v>2</v>
      </c>
      <c r="AJ73" s="39">
        <v>2</v>
      </c>
      <c r="AK73" s="39">
        <v>2</v>
      </c>
      <c r="AL73" s="39">
        <v>2</v>
      </c>
      <c r="AM73" s="39">
        <v>2</v>
      </c>
      <c r="AN73" s="39">
        <v>2</v>
      </c>
      <c r="AO73" s="39">
        <v>2</v>
      </c>
      <c r="AP73" s="39">
        <v>2</v>
      </c>
      <c r="AQ73" s="39">
        <v>2</v>
      </c>
      <c r="AR73" s="39">
        <v>2</v>
      </c>
      <c r="AS73" s="39">
        <v>2</v>
      </c>
      <c r="AT73" s="39">
        <v>2</v>
      </c>
      <c r="AU73" s="39">
        <v>2</v>
      </c>
      <c r="AV73" s="39">
        <v>2</v>
      </c>
      <c r="AW73" s="39">
        <v>2</v>
      </c>
      <c r="AX73" s="39">
        <v>2</v>
      </c>
      <c r="AY73" s="39">
        <v>2</v>
      </c>
      <c r="AZ73" s="39">
        <v>2</v>
      </c>
      <c r="BA73" s="39">
        <v>2</v>
      </c>
      <c r="BB73" s="39">
        <v>2</v>
      </c>
      <c r="BC73" s="39">
        <v>2</v>
      </c>
      <c r="BD73" s="39">
        <v>2</v>
      </c>
      <c r="BE73" s="39">
        <v>2</v>
      </c>
      <c r="BF73" s="39">
        <v>2</v>
      </c>
      <c r="BG73" s="39">
        <v>2</v>
      </c>
      <c r="BH73" s="39">
        <v>2</v>
      </c>
      <c r="BI73" s="39">
        <v>2</v>
      </c>
    </row>
    <row r="74" spans="1:61" ht="30" x14ac:dyDescent="0.25">
      <c r="A74" s="23">
        <v>3</v>
      </c>
      <c r="B74" s="24" t="s">
        <v>560</v>
      </c>
      <c r="C74" s="25">
        <v>2</v>
      </c>
      <c r="D74" s="38">
        <v>2</v>
      </c>
      <c r="E74" s="39">
        <v>2</v>
      </c>
      <c r="F74" s="39">
        <v>2</v>
      </c>
      <c r="G74" s="39">
        <v>1</v>
      </c>
      <c r="H74" s="39">
        <v>1</v>
      </c>
      <c r="I74" s="39">
        <v>2</v>
      </c>
      <c r="J74" s="39">
        <v>1</v>
      </c>
      <c r="K74" s="39">
        <v>1</v>
      </c>
      <c r="L74" s="39">
        <v>1</v>
      </c>
      <c r="M74" s="39">
        <v>1</v>
      </c>
      <c r="N74" s="39">
        <v>1</v>
      </c>
      <c r="O74" s="39">
        <v>1</v>
      </c>
      <c r="P74" s="39">
        <v>1</v>
      </c>
      <c r="Q74" s="39">
        <v>1</v>
      </c>
      <c r="R74" s="39">
        <v>1</v>
      </c>
      <c r="S74" s="39">
        <v>1</v>
      </c>
      <c r="T74" s="39">
        <v>1</v>
      </c>
      <c r="U74" s="39">
        <v>2</v>
      </c>
      <c r="V74" s="39">
        <v>2</v>
      </c>
      <c r="W74" s="39">
        <v>2</v>
      </c>
      <c r="X74" s="39">
        <v>2</v>
      </c>
      <c r="Y74" s="39">
        <v>2</v>
      </c>
      <c r="Z74" s="39">
        <v>2</v>
      </c>
      <c r="AA74" s="39">
        <v>2</v>
      </c>
      <c r="AB74" s="39">
        <v>2</v>
      </c>
      <c r="AC74" s="39">
        <v>2</v>
      </c>
      <c r="AD74" s="39">
        <v>2</v>
      </c>
      <c r="AE74" s="39">
        <v>2</v>
      </c>
      <c r="AF74" s="39">
        <v>2</v>
      </c>
      <c r="AG74" s="39">
        <v>2</v>
      </c>
      <c r="AH74" s="39">
        <v>2</v>
      </c>
      <c r="AI74" s="39">
        <v>2</v>
      </c>
      <c r="AJ74" s="39">
        <v>2</v>
      </c>
      <c r="AK74" s="39">
        <v>2</v>
      </c>
      <c r="AL74" s="39">
        <v>2</v>
      </c>
      <c r="AM74" s="39">
        <v>2</v>
      </c>
      <c r="AN74" s="39">
        <v>2</v>
      </c>
      <c r="AO74" s="39">
        <v>2</v>
      </c>
      <c r="AP74" s="39">
        <v>2</v>
      </c>
      <c r="AQ74" s="39">
        <v>2</v>
      </c>
      <c r="AR74" s="39">
        <v>2</v>
      </c>
      <c r="AS74" s="39">
        <v>2</v>
      </c>
      <c r="AT74" s="39">
        <v>2</v>
      </c>
      <c r="AU74" s="39">
        <v>2</v>
      </c>
      <c r="AV74" s="39">
        <v>2</v>
      </c>
      <c r="AW74" s="39">
        <v>2</v>
      </c>
      <c r="AX74" s="39">
        <v>2</v>
      </c>
      <c r="AY74" s="39">
        <v>2</v>
      </c>
      <c r="AZ74" s="39">
        <v>2</v>
      </c>
      <c r="BA74" s="39">
        <v>2</v>
      </c>
      <c r="BB74" s="39">
        <v>2</v>
      </c>
      <c r="BC74" s="39">
        <v>2</v>
      </c>
      <c r="BD74" s="39">
        <v>2</v>
      </c>
      <c r="BE74" s="39">
        <v>2</v>
      </c>
      <c r="BF74" s="39">
        <v>2</v>
      </c>
      <c r="BG74" s="39">
        <v>2</v>
      </c>
      <c r="BH74" s="39">
        <v>2</v>
      </c>
      <c r="BI74" s="39">
        <v>2</v>
      </c>
    </row>
    <row r="75" spans="1:61" ht="60.75" thickBot="1" x14ac:dyDescent="0.3">
      <c r="A75" s="26">
        <v>4</v>
      </c>
      <c r="B75" s="27" t="s">
        <v>561</v>
      </c>
      <c r="C75" s="28">
        <v>3</v>
      </c>
      <c r="D75" s="40">
        <v>1</v>
      </c>
      <c r="E75" s="41">
        <v>1</v>
      </c>
      <c r="F75" s="41">
        <v>1</v>
      </c>
      <c r="G75" s="41">
        <v>1</v>
      </c>
      <c r="H75" s="41">
        <v>1</v>
      </c>
      <c r="I75" s="41">
        <v>1</v>
      </c>
      <c r="J75" s="41">
        <v>1</v>
      </c>
      <c r="K75" s="41">
        <v>1</v>
      </c>
      <c r="L75" s="41">
        <v>1</v>
      </c>
      <c r="M75" s="41">
        <v>1</v>
      </c>
      <c r="N75" s="41">
        <v>1</v>
      </c>
      <c r="O75" s="41">
        <v>1</v>
      </c>
      <c r="P75" s="41">
        <v>1</v>
      </c>
      <c r="Q75" s="41">
        <v>1</v>
      </c>
      <c r="R75" s="41">
        <v>1</v>
      </c>
      <c r="S75" s="41">
        <v>1</v>
      </c>
      <c r="T75" s="41">
        <v>1</v>
      </c>
      <c r="U75" s="41">
        <v>1</v>
      </c>
      <c r="V75" s="41">
        <v>1</v>
      </c>
      <c r="W75" s="41">
        <v>1</v>
      </c>
      <c r="X75" s="41">
        <v>1</v>
      </c>
      <c r="Y75" s="41">
        <v>1</v>
      </c>
      <c r="Z75" s="41">
        <v>1</v>
      </c>
      <c r="AA75" s="41">
        <v>1</v>
      </c>
      <c r="AB75" s="41">
        <v>1</v>
      </c>
      <c r="AC75" s="41">
        <v>1</v>
      </c>
      <c r="AD75" s="41">
        <v>1</v>
      </c>
      <c r="AE75" s="41">
        <v>1</v>
      </c>
      <c r="AF75" s="41">
        <v>1</v>
      </c>
      <c r="AG75" s="41">
        <v>1</v>
      </c>
      <c r="AH75" s="41">
        <v>1</v>
      </c>
      <c r="AI75" s="41">
        <v>1</v>
      </c>
      <c r="AJ75" s="41">
        <v>1</v>
      </c>
      <c r="AK75" s="41">
        <v>1</v>
      </c>
      <c r="AL75" s="41">
        <v>1</v>
      </c>
      <c r="AM75" s="41">
        <v>1</v>
      </c>
      <c r="AN75" s="41">
        <v>1</v>
      </c>
      <c r="AO75" s="41">
        <v>2</v>
      </c>
      <c r="AP75" s="41">
        <v>2</v>
      </c>
      <c r="AQ75" s="41">
        <v>2</v>
      </c>
      <c r="AR75" s="41">
        <v>2</v>
      </c>
      <c r="AS75" s="41">
        <v>2</v>
      </c>
      <c r="AT75" s="41">
        <v>2</v>
      </c>
      <c r="AU75" s="41">
        <v>2</v>
      </c>
      <c r="AV75" s="41">
        <v>2</v>
      </c>
      <c r="AW75" s="41">
        <v>2</v>
      </c>
      <c r="AX75" s="41">
        <v>2</v>
      </c>
      <c r="AY75" s="41">
        <v>2</v>
      </c>
      <c r="AZ75" s="41">
        <v>2</v>
      </c>
      <c r="BA75" s="41">
        <v>2</v>
      </c>
      <c r="BB75" s="41">
        <v>2</v>
      </c>
      <c r="BC75" s="41">
        <v>2</v>
      </c>
      <c r="BD75" s="41">
        <v>2</v>
      </c>
      <c r="BE75" s="41">
        <v>2</v>
      </c>
      <c r="BF75" s="41">
        <v>2</v>
      </c>
      <c r="BG75" s="41">
        <v>2</v>
      </c>
      <c r="BH75" s="41">
        <v>2</v>
      </c>
      <c r="BI75" s="41">
        <v>2</v>
      </c>
    </row>
    <row r="76" spans="1:61" ht="15.75" thickBot="1" x14ac:dyDescent="0.3">
      <c r="A76" s="153" t="s">
        <v>502</v>
      </c>
      <c r="B76" s="154"/>
      <c r="C76" s="29">
        <v>10</v>
      </c>
      <c r="D76" s="30">
        <f>SUM(D72:D75)</f>
        <v>6</v>
      </c>
      <c r="E76" s="31">
        <f t="shared" ref="E76:BI76" si="9">SUM(E72:E75)</f>
        <v>6</v>
      </c>
      <c r="F76" s="31">
        <f t="shared" si="9"/>
        <v>6</v>
      </c>
      <c r="G76" s="31">
        <f t="shared" si="9"/>
        <v>5</v>
      </c>
      <c r="H76" s="31">
        <f t="shared" si="9"/>
        <v>5</v>
      </c>
      <c r="I76" s="31">
        <f t="shared" si="9"/>
        <v>7</v>
      </c>
      <c r="J76" s="31">
        <f t="shared" si="9"/>
        <v>5</v>
      </c>
      <c r="K76" s="31">
        <f t="shared" si="9"/>
        <v>6</v>
      </c>
      <c r="L76" s="31">
        <f t="shared" si="9"/>
        <v>6</v>
      </c>
      <c r="M76" s="31">
        <f t="shared" si="9"/>
        <v>6</v>
      </c>
      <c r="N76" s="31">
        <f t="shared" si="9"/>
        <v>6</v>
      </c>
      <c r="O76" s="31">
        <f t="shared" si="9"/>
        <v>6</v>
      </c>
      <c r="P76" s="31">
        <f t="shared" si="9"/>
        <v>6</v>
      </c>
      <c r="Q76" s="31">
        <f t="shared" si="9"/>
        <v>6</v>
      </c>
      <c r="R76" s="31">
        <f t="shared" si="9"/>
        <v>6</v>
      </c>
      <c r="S76" s="31">
        <f t="shared" si="9"/>
        <v>6</v>
      </c>
      <c r="T76" s="31">
        <f t="shared" si="9"/>
        <v>6</v>
      </c>
      <c r="U76" s="31">
        <f t="shared" si="9"/>
        <v>8</v>
      </c>
      <c r="V76" s="31">
        <f t="shared" si="9"/>
        <v>8</v>
      </c>
      <c r="W76" s="31">
        <f t="shared" si="9"/>
        <v>8</v>
      </c>
      <c r="X76" s="31">
        <f t="shared" si="9"/>
        <v>8</v>
      </c>
      <c r="Y76" s="31">
        <f t="shared" si="9"/>
        <v>8</v>
      </c>
      <c r="Z76" s="31">
        <f t="shared" si="9"/>
        <v>8</v>
      </c>
      <c r="AA76" s="31">
        <f t="shared" si="9"/>
        <v>8</v>
      </c>
      <c r="AB76" s="31">
        <f t="shared" si="9"/>
        <v>8</v>
      </c>
      <c r="AC76" s="31">
        <f t="shared" si="9"/>
        <v>8</v>
      </c>
      <c r="AD76" s="31">
        <f t="shared" si="9"/>
        <v>8</v>
      </c>
      <c r="AE76" s="31">
        <f t="shared" si="9"/>
        <v>8</v>
      </c>
      <c r="AF76" s="31">
        <f t="shared" si="9"/>
        <v>8</v>
      </c>
      <c r="AG76" s="31">
        <f t="shared" si="9"/>
        <v>8</v>
      </c>
      <c r="AH76" s="31">
        <f t="shared" si="9"/>
        <v>8</v>
      </c>
      <c r="AI76" s="31">
        <f t="shared" si="9"/>
        <v>8</v>
      </c>
      <c r="AJ76" s="31">
        <f t="shared" si="9"/>
        <v>8</v>
      </c>
      <c r="AK76" s="31">
        <f t="shared" si="9"/>
        <v>8</v>
      </c>
      <c r="AL76" s="31">
        <f t="shared" si="9"/>
        <v>8</v>
      </c>
      <c r="AM76" s="31">
        <f t="shared" si="9"/>
        <v>8</v>
      </c>
      <c r="AN76" s="31">
        <f t="shared" si="9"/>
        <v>8</v>
      </c>
      <c r="AO76" s="31">
        <f t="shared" si="9"/>
        <v>9</v>
      </c>
      <c r="AP76" s="31">
        <f t="shared" si="9"/>
        <v>9</v>
      </c>
      <c r="AQ76" s="31">
        <f t="shared" si="9"/>
        <v>9</v>
      </c>
      <c r="AR76" s="31">
        <f t="shared" si="9"/>
        <v>9</v>
      </c>
      <c r="AS76" s="31">
        <f t="shared" si="9"/>
        <v>9</v>
      </c>
      <c r="AT76" s="31">
        <f t="shared" si="9"/>
        <v>9</v>
      </c>
      <c r="AU76" s="31">
        <f t="shared" si="9"/>
        <v>9</v>
      </c>
      <c r="AV76" s="31">
        <f t="shared" si="9"/>
        <v>9</v>
      </c>
      <c r="AW76" s="31">
        <f t="shared" si="9"/>
        <v>9</v>
      </c>
      <c r="AX76" s="31">
        <f t="shared" si="9"/>
        <v>9</v>
      </c>
      <c r="AY76" s="31">
        <f t="shared" si="9"/>
        <v>9</v>
      </c>
      <c r="AZ76" s="31">
        <f t="shared" si="9"/>
        <v>9</v>
      </c>
      <c r="BA76" s="31">
        <f t="shared" si="9"/>
        <v>9</v>
      </c>
      <c r="BB76" s="31">
        <f t="shared" si="9"/>
        <v>9</v>
      </c>
      <c r="BC76" s="31">
        <f t="shared" si="9"/>
        <v>9</v>
      </c>
      <c r="BD76" s="31">
        <f t="shared" si="9"/>
        <v>9</v>
      </c>
      <c r="BE76" s="31">
        <f t="shared" si="9"/>
        <v>9</v>
      </c>
      <c r="BF76" s="31">
        <f t="shared" si="9"/>
        <v>9</v>
      </c>
      <c r="BG76" s="31">
        <f t="shared" si="9"/>
        <v>9</v>
      </c>
      <c r="BH76" s="31">
        <f t="shared" si="9"/>
        <v>9</v>
      </c>
      <c r="BI76" s="32">
        <f t="shared" si="9"/>
        <v>9</v>
      </c>
    </row>
    <row r="77" spans="1:61" ht="30" x14ac:dyDescent="0.25">
      <c r="A77" s="20">
        <v>1</v>
      </c>
      <c r="B77" s="21" t="s">
        <v>562</v>
      </c>
      <c r="C77" s="22">
        <v>2</v>
      </c>
      <c r="D77" s="36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2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1</v>
      </c>
      <c r="AB77" s="37">
        <v>0</v>
      </c>
      <c r="AC77" s="37">
        <v>0</v>
      </c>
      <c r="AD77" s="37">
        <v>2</v>
      </c>
      <c r="AE77" s="37">
        <v>2</v>
      </c>
      <c r="AF77" s="37">
        <v>0</v>
      </c>
      <c r="AG77" s="37">
        <v>0</v>
      </c>
      <c r="AH77" s="37">
        <v>1</v>
      </c>
      <c r="AI77" s="37">
        <v>0</v>
      </c>
      <c r="AJ77" s="37">
        <v>0</v>
      </c>
      <c r="AK77" s="37">
        <v>0</v>
      </c>
      <c r="AL77" s="37">
        <v>2</v>
      </c>
      <c r="AM77" s="37">
        <v>2</v>
      </c>
      <c r="AN77" s="37">
        <v>2</v>
      </c>
      <c r="AO77" s="37">
        <v>2</v>
      </c>
      <c r="AP77" s="37">
        <v>1</v>
      </c>
      <c r="AQ77" s="37">
        <v>1</v>
      </c>
      <c r="AR77" s="37">
        <v>2</v>
      </c>
      <c r="AS77" s="37">
        <v>1</v>
      </c>
      <c r="AT77" s="37">
        <v>1</v>
      </c>
      <c r="AU77" s="37">
        <v>1</v>
      </c>
      <c r="AV77" s="37">
        <v>1</v>
      </c>
      <c r="AW77" s="37">
        <v>2</v>
      </c>
      <c r="AX77" s="37">
        <v>2</v>
      </c>
      <c r="AY77" s="37">
        <v>2</v>
      </c>
      <c r="AZ77" s="37">
        <v>2</v>
      </c>
      <c r="BA77" s="37">
        <v>1</v>
      </c>
      <c r="BB77" s="37">
        <v>2</v>
      </c>
      <c r="BC77" s="37">
        <v>2</v>
      </c>
      <c r="BD77" s="37">
        <v>2</v>
      </c>
      <c r="BE77" s="37">
        <v>2</v>
      </c>
      <c r="BF77" s="37">
        <v>2</v>
      </c>
      <c r="BG77" s="37">
        <v>2</v>
      </c>
      <c r="BH77" s="37">
        <v>2</v>
      </c>
      <c r="BI77" s="37">
        <v>2</v>
      </c>
    </row>
    <row r="78" spans="1:61" ht="30" x14ac:dyDescent="0.25">
      <c r="A78" s="23">
        <v>2</v>
      </c>
      <c r="B78" s="24" t="s">
        <v>563</v>
      </c>
      <c r="C78" s="25">
        <v>1</v>
      </c>
      <c r="D78" s="38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1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1</v>
      </c>
      <c r="V78" s="39">
        <v>1</v>
      </c>
      <c r="W78" s="39">
        <v>0</v>
      </c>
      <c r="X78" s="39">
        <v>0</v>
      </c>
      <c r="Y78" s="39">
        <v>0</v>
      </c>
      <c r="Z78" s="39">
        <v>0</v>
      </c>
      <c r="AA78" s="39">
        <v>1</v>
      </c>
      <c r="AB78" s="39">
        <v>0</v>
      </c>
      <c r="AC78" s="39">
        <v>0</v>
      </c>
      <c r="AD78" s="39">
        <v>1</v>
      </c>
      <c r="AE78" s="39">
        <v>1</v>
      </c>
      <c r="AF78" s="39">
        <v>0</v>
      </c>
      <c r="AG78" s="39">
        <v>0</v>
      </c>
      <c r="AH78" s="39">
        <v>0</v>
      </c>
      <c r="AI78" s="39">
        <v>0</v>
      </c>
      <c r="AJ78" s="39">
        <v>0</v>
      </c>
      <c r="AK78" s="39">
        <v>0</v>
      </c>
      <c r="AL78" s="39">
        <v>1</v>
      </c>
      <c r="AM78" s="39">
        <v>1</v>
      </c>
      <c r="AN78" s="39">
        <v>1</v>
      </c>
      <c r="AO78" s="39">
        <v>1</v>
      </c>
      <c r="AP78" s="39">
        <v>0</v>
      </c>
      <c r="AQ78" s="39">
        <v>0</v>
      </c>
      <c r="AR78" s="39">
        <v>1</v>
      </c>
      <c r="AS78" s="39">
        <v>1</v>
      </c>
      <c r="AT78" s="39">
        <v>1</v>
      </c>
      <c r="AU78" s="39">
        <v>1</v>
      </c>
      <c r="AV78" s="39">
        <v>1</v>
      </c>
      <c r="AW78" s="39">
        <v>1</v>
      </c>
      <c r="AX78" s="39">
        <v>1</v>
      </c>
      <c r="AY78" s="39">
        <v>1</v>
      </c>
      <c r="AZ78" s="39">
        <v>1</v>
      </c>
      <c r="BA78" s="39">
        <v>1</v>
      </c>
      <c r="BB78" s="39">
        <v>1</v>
      </c>
      <c r="BC78" s="39">
        <v>1</v>
      </c>
      <c r="BD78" s="39">
        <v>1</v>
      </c>
      <c r="BE78" s="39">
        <v>1</v>
      </c>
      <c r="BF78" s="39">
        <v>1</v>
      </c>
      <c r="BG78" s="39">
        <v>1</v>
      </c>
      <c r="BH78" s="39">
        <v>1</v>
      </c>
      <c r="BI78" s="39">
        <v>1</v>
      </c>
    </row>
    <row r="79" spans="1:61" ht="30" x14ac:dyDescent="0.25">
      <c r="A79" s="23">
        <v>3</v>
      </c>
      <c r="B79" s="24" t="s">
        <v>564</v>
      </c>
      <c r="C79" s="25">
        <v>1</v>
      </c>
      <c r="D79" s="38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1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1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1</v>
      </c>
      <c r="AE79" s="39">
        <v>1</v>
      </c>
      <c r="AF79" s="39">
        <v>0</v>
      </c>
      <c r="AG79" s="39">
        <v>0</v>
      </c>
      <c r="AH79" s="39">
        <v>1</v>
      </c>
      <c r="AI79" s="39">
        <v>0</v>
      </c>
      <c r="AJ79" s="39">
        <v>0</v>
      </c>
      <c r="AK79" s="39">
        <v>0</v>
      </c>
      <c r="AL79" s="39">
        <v>1</v>
      </c>
      <c r="AM79" s="39">
        <v>1</v>
      </c>
      <c r="AN79" s="39">
        <v>1</v>
      </c>
      <c r="AO79" s="39">
        <v>1</v>
      </c>
      <c r="AP79" s="39">
        <v>0</v>
      </c>
      <c r="AQ79" s="39">
        <v>0</v>
      </c>
      <c r="AR79" s="39">
        <v>1</v>
      </c>
      <c r="AS79" s="39">
        <v>1</v>
      </c>
      <c r="AT79" s="39">
        <v>1</v>
      </c>
      <c r="AU79" s="39">
        <v>1</v>
      </c>
      <c r="AV79" s="39">
        <v>1</v>
      </c>
      <c r="AW79" s="39">
        <v>1</v>
      </c>
      <c r="AX79" s="39">
        <v>1</v>
      </c>
      <c r="AY79" s="39">
        <v>1</v>
      </c>
      <c r="AZ79" s="39">
        <v>1</v>
      </c>
      <c r="BA79" s="39">
        <v>1</v>
      </c>
      <c r="BB79" s="39">
        <v>1</v>
      </c>
      <c r="BC79" s="39">
        <v>1</v>
      </c>
      <c r="BD79" s="39">
        <v>1</v>
      </c>
      <c r="BE79" s="39">
        <v>1</v>
      </c>
      <c r="BF79" s="39">
        <v>1</v>
      </c>
      <c r="BG79" s="39">
        <v>1</v>
      </c>
      <c r="BH79" s="39">
        <v>1</v>
      </c>
      <c r="BI79" s="39">
        <v>1</v>
      </c>
    </row>
    <row r="80" spans="1:61" ht="60" x14ac:dyDescent="0.25">
      <c r="A80" s="23">
        <v>4</v>
      </c>
      <c r="B80" s="24" t="s">
        <v>565</v>
      </c>
      <c r="C80" s="25">
        <v>2</v>
      </c>
      <c r="D80" s="38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1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</row>
    <row r="81" spans="1:61" ht="45" x14ac:dyDescent="0.25">
      <c r="A81" s="23">
        <v>5</v>
      </c>
      <c r="B81" s="24" t="s">
        <v>566</v>
      </c>
      <c r="C81" s="25">
        <v>1</v>
      </c>
      <c r="D81" s="38">
        <v>1</v>
      </c>
      <c r="E81" s="39">
        <v>1</v>
      </c>
      <c r="F81" s="39">
        <v>1</v>
      </c>
      <c r="G81" s="39">
        <v>1</v>
      </c>
      <c r="H81" s="39">
        <v>1</v>
      </c>
      <c r="I81" s="39">
        <v>1</v>
      </c>
      <c r="J81" s="39">
        <v>1</v>
      </c>
      <c r="K81" s="39">
        <v>1</v>
      </c>
      <c r="L81" s="39">
        <v>1</v>
      </c>
      <c r="M81" s="39">
        <v>1</v>
      </c>
      <c r="N81" s="39">
        <v>1</v>
      </c>
      <c r="O81" s="39">
        <v>1</v>
      </c>
      <c r="P81" s="39">
        <v>1</v>
      </c>
      <c r="Q81" s="39">
        <v>1</v>
      </c>
      <c r="R81" s="39">
        <v>1</v>
      </c>
      <c r="S81" s="39">
        <v>1</v>
      </c>
      <c r="T81" s="39">
        <v>1</v>
      </c>
      <c r="U81" s="39">
        <v>1</v>
      </c>
      <c r="V81" s="39">
        <v>1</v>
      </c>
      <c r="W81" s="39">
        <v>1</v>
      </c>
      <c r="X81" s="39">
        <v>1</v>
      </c>
      <c r="Y81" s="39">
        <v>1</v>
      </c>
      <c r="Z81" s="39">
        <v>1</v>
      </c>
      <c r="AA81" s="39">
        <v>1</v>
      </c>
      <c r="AB81" s="39">
        <v>1</v>
      </c>
      <c r="AC81" s="39">
        <v>1</v>
      </c>
      <c r="AD81" s="39">
        <v>1</v>
      </c>
      <c r="AE81" s="39">
        <v>1</v>
      </c>
      <c r="AF81" s="39">
        <v>1</v>
      </c>
      <c r="AG81" s="39">
        <v>1</v>
      </c>
      <c r="AH81" s="39">
        <v>1</v>
      </c>
      <c r="AI81" s="39">
        <v>1</v>
      </c>
      <c r="AJ81" s="39">
        <v>1</v>
      </c>
      <c r="AK81" s="39">
        <v>1</v>
      </c>
      <c r="AL81" s="39">
        <v>1</v>
      </c>
      <c r="AM81" s="39">
        <v>1</v>
      </c>
      <c r="AN81" s="39">
        <v>1</v>
      </c>
      <c r="AO81" s="39">
        <v>1</v>
      </c>
      <c r="AP81" s="39">
        <v>1</v>
      </c>
      <c r="AQ81" s="39">
        <v>1</v>
      </c>
      <c r="AR81" s="39">
        <v>1</v>
      </c>
      <c r="AS81" s="39">
        <v>1</v>
      </c>
      <c r="AT81" s="39">
        <v>1</v>
      </c>
      <c r="AU81" s="39">
        <v>1</v>
      </c>
      <c r="AV81" s="39">
        <v>1</v>
      </c>
      <c r="AW81" s="39">
        <v>1</v>
      </c>
      <c r="AX81" s="39">
        <v>1</v>
      </c>
      <c r="AY81" s="39">
        <v>1</v>
      </c>
      <c r="AZ81" s="39">
        <v>1</v>
      </c>
      <c r="BA81" s="39">
        <v>1</v>
      </c>
      <c r="BB81" s="39">
        <v>1</v>
      </c>
      <c r="BC81" s="39">
        <v>1</v>
      </c>
      <c r="BD81" s="39">
        <v>1</v>
      </c>
      <c r="BE81" s="39">
        <v>1</v>
      </c>
      <c r="BF81" s="39">
        <v>1</v>
      </c>
      <c r="BG81" s="39">
        <v>1</v>
      </c>
      <c r="BH81" s="39">
        <v>1</v>
      </c>
      <c r="BI81" s="39">
        <v>1</v>
      </c>
    </row>
    <row r="82" spans="1:61" ht="120" x14ac:dyDescent="0.25">
      <c r="A82" s="23">
        <v>6</v>
      </c>
      <c r="B82" s="24" t="s">
        <v>567</v>
      </c>
      <c r="C82" s="25">
        <v>1</v>
      </c>
      <c r="D82" s="38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1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1</v>
      </c>
      <c r="V82" s="39">
        <v>1</v>
      </c>
      <c r="W82" s="39">
        <v>0</v>
      </c>
      <c r="X82" s="39">
        <v>0</v>
      </c>
      <c r="Y82" s="39">
        <v>0</v>
      </c>
      <c r="Z82" s="39">
        <v>0</v>
      </c>
      <c r="AA82" s="39">
        <v>1</v>
      </c>
      <c r="AB82" s="39">
        <v>0</v>
      </c>
      <c r="AC82" s="39">
        <v>0</v>
      </c>
      <c r="AD82" s="39">
        <v>1</v>
      </c>
      <c r="AE82" s="39">
        <v>1</v>
      </c>
      <c r="AF82" s="39">
        <v>0</v>
      </c>
      <c r="AG82" s="39">
        <v>0</v>
      </c>
      <c r="AH82" s="39">
        <v>1</v>
      </c>
      <c r="AI82" s="39">
        <v>0</v>
      </c>
      <c r="AJ82" s="39">
        <v>0</v>
      </c>
      <c r="AK82" s="39">
        <v>0</v>
      </c>
      <c r="AL82" s="39">
        <v>1</v>
      </c>
      <c r="AM82" s="39">
        <v>1</v>
      </c>
      <c r="AN82" s="39">
        <v>1</v>
      </c>
      <c r="AO82" s="39">
        <v>1</v>
      </c>
      <c r="AP82" s="39">
        <v>0</v>
      </c>
      <c r="AQ82" s="39">
        <v>0</v>
      </c>
      <c r="AR82" s="39">
        <v>1</v>
      </c>
      <c r="AS82" s="39">
        <v>1</v>
      </c>
      <c r="AT82" s="39">
        <v>1</v>
      </c>
      <c r="AU82" s="39">
        <v>1</v>
      </c>
      <c r="AV82" s="39">
        <v>1</v>
      </c>
      <c r="AW82" s="39">
        <v>1</v>
      </c>
      <c r="AX82" s="39">
        <v>1</v>
      </c>
      <c r="AY82" s="39">
        <v>1</v>
      </c>
      <c r="AZ82" s="39">
        <v>1</v>
      </c>
      <c r="BA82" s="39">
        <v>1</v>
      </c>
      <c r="BB82" s="39">
        <v>1</v>
      </c>
      <c r="BC82" s="39">
        <v>1</v>
      </c>
      <c r="BD82" s="39">
        <v>1</v>
      </c>
      <c r="BE82" s="39">
        <v>1</v>
      </c>
      <c r="BF82" s="39">
        <v>1</v>
      </c>
      <c r="BG82" s="39">
        <v>1</v>
      </c>
      <c r="BH82" s="39">
        <v>1</v>
      </c>
      <c r="BI82" s="39">
        <v>1</v>
      </c>
    </row>
    <row r="83" spans="1:61" ht="90" x14ac:dyDescent="0.25">
      <c r="A83" s="23">
        <v>7</v>
      </c>
      <c r="B83" s="24" t="s">
        <v>568</v>
      </c>
      <c r="C83" s="25">
        <v>1</v>
      </c>
      <c r="D83" s="38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1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1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0</v>
      </c>
      <c r="AG83" s="39">
        <v>0</v>
      </c>
      <c r="AH83" s="39">
        <v>1</v>
      </c>
      <c r="AI83" s="39">
        <v>0</v>
      </c>
      <c r="AJ83" s="39">
        <v>0</v>
      </c>
      <c r="AK83" s="39">
        <v>0</v>
      </c>
      <c r="AL83" s="39">
        <v>0</v>
      </c>
      <c r="AM83" s="39">
        <v>0</v>
      </c>
      <c r="AN83" s="39">
        <v>1</v>
      </c>
      <c r="AO83" s="39">
        <v>1</v>
      </c>
      <c r="AP83" s="39">
        <v>1</v>
      </c>
      <c r="AQ83" s="39">
        <v>1</v>
      </c>
      <c r="AR83" s="39">
        <v>1</v>
      </c>
      <c r="AS83" s="39">
        <v>1</v>
      </c>
      <c r="AT83" s="39">
        <v>1</v>
      </c>
      <c r="AU83" s="39">
        <v>1</v>
      </c>
      <c r="AV83" s="39">
        <v>1</v>
      </c>
      <c r="AW83" s="39">
        <v>1</v>
      </c>
      <c r="AX83" s="39">
        <v>1</v>
      </c>
      <c r="AY83" s="39">
        <v>1</v>
      </c>
      <c r="AZ83" s="39">
        <v>1</v>
      </c>
      <c r="BA83" s="39">
        <v>1</v>
      </c>
      <c r="BB83" s="39">
        <v>1</v>
      </c>
      <c r="BC83" s="39">
        <v>1</v>
      </c>
      <c r="BD83" s="39">
        <v>1</v>
      </c>
      <c r="BE83" s="39">
        <v>1</v>
      </c>
      <c r="BF83" s="39">
        <v>1</v>
      </c>
      <c r="BG83" s="39">
        <v>1</v>
      </c>
      <c r="BH83" s="39">
        <v>1</v>
      </c>
      <c r="BI83" s="39">
        <v>1</v>
      </c>
    </row>
    <row r="84" spans="1:61" ht="45.75" thickBot="1" x14ac:dyDescent="0.3">
      <c r="A84" s="26">
        <v>8</v>
      </c>
      <c r="B84" s="27" t="s">
        <v>569</v>
      </c>
      <c r="C84" s="28">
        <v>1</v>
      </c>
      <c r="D84" s="40">
        <v>1</v>
      </c>
      <c r="E84" s="41">
        <v>1</v>
      </c>
      <c r="F84" s="41">
        <v>1</v>
      </c>
      <c r="G84" s="41">
        <v>1</v>
      </c>
      <c r="H84" s="41">
        <v>1</v>
      </c>
      <c r="I84" s="41">
        <v>1</v>
      </c>
      <c r="J84" s="41">
        <v>1</v>
      </c>
      <c r="K84" s="41">
        <v>1</v>
      </c>
      <c r="L84" s="41">
        <v>1</v>
      </c>
      <c r="M84" s="41">
        <v>1</v>
      </c>
      <c r="N84" s="41">
        <v>1</v>
      </c>
      <c r="O84" s="41">
        <v>1</v>
      </c>
      <c r="P84" s="41">
        <v>1</v>
      </c>
      <c r="Q84" s="41">
        <v>1</v>
      </c>
      <c r="R84" s="41">
        <v>1</v>
      </c>
      <c r="S84" s="41">
        <v>1</v>
      </c>
      <c r="T84" s="41">
        <v>1</v>
      </c>
      <c r="U84" s="41">
        <v>1</v>
      </c>
      <c r="V84" s="41">
        <v>1</v>
      </c>
      <c r="W84" s="41">
        <v>1</v>
      </c>
      <c r="X84" s="41">
        <v>1</v>
      </c>
      <c r="Y84" s="41">
        <v>1</v>
      </c>
      <c r="Z84" s="41">
        <v>1</v>
      </c>
      <c r="AA84" s="41">
        <v>1</v>
      </c>
      <c r="AB84" s="41">
        <v>1</v>
      </c>
      <c r="AC84" s="41">
        <v>1</v>
      </c>
      <c r="AD84" s="41">
        <v>1</v>
      </c>
      <c r="AE84" s="41">
        <v>1</v>
      </c>
      <c r="AF84" s="41">
        <v>1</v>
      </c>
      <c r="AG84" s="41">
        <v>1</v>
      </c>
      <c r="AH84" s="41">
        <v>1</v>
      </c>
      <c r="AI84" s="41">
        <v>1</v>
      </c>
      <c r="AJ84" s="41">
        <v>1</v>
      </c>
      <c r="AK84" s="41">
        <v>1</v>
      </c>
      <c r="AL84" s="41">
        <v>1</v>
      </c>
      <c r="AM84" s="41">
        <v>1</v>
      </c>
      <c r="AN84" s="41">
        <v>1</v>
      </c>
      <c r="AO84" s="41">
        <v>1</v>
      </c>
      <c r="AP84" s="41">
        <v>1</v>
      </c>
      <c r="AQ84" s="41">
        <v>1</v>
      </c>
      <c r="AR84" s="41">
        <v>1</v>
      </c>
      <c r="AS84" s="41">
        <v>1</v>
      </c>
      <c r="AT84" s="41">
        <v>1</v>
      </c>
      <c r="AU84" s="41">
        <v>1</v>
      </c>
      <c r="AV84" s="41">
        <v>1</v>
      </c>
      <c r="AW84" s="41">
        <v>1</v>
      </c>
      <c r="AX84" s="41">
        <v>1</v>
      </c>
      <c r="AY84" s="41">
        <v>1</v>
      </c>
      <c r="AZ84" s="41">
        <v>1</v>
      </c>
      <c r="BA84" s="41">
        <v>1</v>
      </c>
      <c r="BB84" s="41">
        <v>1</v>
      </c>
      <c r="BC84" s="41">
        <v>1</v>
      </c>
      <c r="BD84" s="41">
        <v>1</v>
      </c>
      <c r="BE84" s="41">
        <v>1</v>
      </c>
      <c r="BF84" s="41">
        <v>1</v>
      </c>
      <c r="BG84" s="41">
        <v>1</v>
      </c>
      <c r="BH84" s="41">
        <v>1</v>
      </c>
      <c r="BI84" s="41">
        <v>1</v>
      </c>
    </row>
    <row r="85" spans="1:61" ht="15.75" thickBot="1" x14ac:dyDescent="0.3">
      <c r="A85" s="153" t="s">
        <v>502</v>
      </c>
      <c r="B85" s="154"/>
      <c r="C85" s="29">
        <v>10</v>
      </c>
      <c r="D85" s="30">
        <f>SUM(D77:D84)</f>
        <v>2</v>
      </c>
      <c r="E85" s="31">
        <f t="shared" ref="E85:BI85" si="10">SUM(E77:E84)</f>
        <v>2</v>
      </c>
      <c r="F85" s="31">
        <f t="shared" si="10"/>
        <v>2</v>
      </c>
      <c r="G85" s="31">
        <f t="shared" si="10"/>
        <v>2</v>
      </c>
      <c r="H85" s="31">
        <f t="shared" si="10"/>
        <v>2</v>
      </c>
      <c r="I85" s="31">
        <f t="shared" si="10"/>
        <v>2</v>
      </c>
      <c r="J85" s="31">
        <f t="shared" si="10"/>
        <v>2</v>
      </c>
      <c r="K85" s="31">
        <f t="shared" si="10"/>
        <v>2</v>
      </c>
      <c r="L85" s="31">
        <f t="shared" si="10"/>
        <v>2</v>
      </c>
      <c r="M85" s="31">
        <f t="shared" si="10"/>
        <v>2</v>
      </c>
      <c r="N85" s="31">
        <f t="shared" si="10"/>
        <v>2</v>
      </c>
      <c r="O85" s="31">
        <f t="shared" si="10"/>
        <v>8</v>
      </c>
      <c r="P85" s="31">
        <f t="shared" si="10"/>
        <v>2</v>
      </c>
      <c r="Q85" s="31">
        <f t="shared" si="10"/>
        <v>2</v>
      </c>
      <c r="R85" s="31">
        <f t="shared" si="10"/>
        <v>2</v>
      </c>
      <c r="S85" s="31">
        <f t="shared" si="10"/>
        <v>2</v>
      </c>
      <c r="T85" s="31">
        <f t="shared" si="10"/>
        <v>2</v>
      </c>
      <c r="U85" s="31">
        <f t="shared" si="10"/>
        <v>4</v>
      </c>
      <c r="V85" s="31">
        <f t="shared" si="10"/>
        <v>6</v>
      </c>
      <c r="W85" s="31">
        <f t="shared" si="10"/>
        <v>2</v>
      </c>
      <c r="X85" s="31">
        <f t="shared" si="10"/>
        <v>2</v>
      </c>
      <c r="Y85" s="31">
        <f t="shared" si="10"/>
        <v>2</v>
      </c>
      <c r="Z85" s="31">
        <f t="shared" si="10"/>
        <v>2</v>
      </c>
      <c r="AA85" s="31">
        <f t="shared" si="10"/>
        <v>5</v>
      </c>
      <c r="AB85" s="31">
        <f t="shared" si="10"/>
        <v>2</v>
      </c>
      <c r="AC85" s="31">
        <f t="shared" si="10"/>
        <v>2</v>
      </c>
      <c r="AD85" s="31">
        <f t="shared" si="10"/>
        <v>7</v>
      </c>
      <c r="AE85" s="31">
        <f t="shared" si="10"/>
        <v>7</v>
      </c>
      <c r="AF85" s="31">
        <f t="shared" si="10"/>
        <v>2</v>
      </c>
      <c r="AG85" s="31">
        <f t="shared" si="10"/>
        <v>2</v>
      </c>
      <c r="AH85" s="31">
        <f t="shared" si="10"/>
        <v>7</v>
      </c>
      <c r="AI85" s="31">
        <f t="shared" si="10"/>
        <v>2</v>
      </c>
      <c r="AJ85" s="31">
        <f t="shared" si="10"/>
        <v>2</v>
      </c>
      <c r="AK85" s="31">
        <f t="shared" si="10"/>
        <v>2</v>
      </c>
      <c r="AL85" s="31">
        <f t="shared" si="10"/>
        <v>7</v>
      </c>
      <c r="AM85" s="31">
        <f t="shared" si="10"/>
        <v>7</v>
      </c>
      <c r="AN85" s="31">
        <f t="shared" si="10"/>
        <v>8</v>
      </c>
      <c r="AO85" s="31">
        <f t="shared" si="10"/>
        <v>8</v>
      </c>
      <c r="AP85" s="31">
        <f t="shared" si="10"/>
        <v>4</v>
      </c>
      <c r="AQ85" s="31">
        <f t="shared" si="10"/>
        <v>4</v>
      </c>
      <c r="AR85" s="31">
        <f t="shared" si="10"/>
        <v>8</v>
      </c>
      <c r="AS85" s="31">
        <f t="shared" si="10"/>
        <v>7</v>
      </c>
      <c r="AT85" s="31">
        <f t="shared" si="10"/>
        <v>7</v>
      </c>
      <c r="AU85" s="31">
        <f t="shared" si="10"/>
        <v>7</v>
      </c>
      <c r="AV85" s="31">
        <f t="shared" si="10"/>
        <v>7</v>
      </c>
      <c r="AW85" s="31">
        <f t="shared" si="10"/>
        <v>8</v>
      </c>
      <c r="AX85" s="31">
        <f t="shared" si="10"/>
        <v>8</v>
      </c>
      <c r="AY85" s="31">
        <f t="shared" si="10"/>
        <v>8</v>
      </c>
      <c r="AZ85" s="31">
        <f t="shared" si="10"/>
        <v>8</v>
      </c>
      <c r="BA85" s="31">
        <f t="shared" si="10"/>
        <v>7</v>
      </c>
      <c r="BB85" s="31">
        <f t="shared" si="10"/>
        <v>8</v>
      </c>
      <c r="BC85" s="31">
        <f t="shared" si="10"/>
        <v>8</v>
      </c>
      <c r="BD85" s="31">
        <f t="shared" si="10"/>
        <v>8</v>
      </c>
      <c r="BE85" s="31">
        <f t="shared" si="10"/>
        <v>8</v>
      </c>
      <c r="BF85" s="31">
        <f t="shared" si="10"/>
        <v>8</v>
      </c>
      <c r="BG85" s="31">
        <f t="shared" si="10"/>
        <v>8</v>
      </c>
      <c r="BH85" s="31">
        <f t="shared" si="10"/>
        <v>8</v>
      </c>
      <c r="BI85" s="32">
        <f t="shared" si="10"/>
        <v>8</v>
      </c>
    </row>
    <row r="86" spans="1:61" ht="15.75" thickBot="1" x14ac:dyDescent="0.3">
      <c r="A86" s="153" t="s">
        <v>570</v>
      </c>
      <c r="B86" s="154"/>
      <c r="C86" s="29">
        <f>C85+C76+C71+C64+C56+C51+C43+C32+C27+C21+C10</f>
        <v>110</v>
      </c>
      <c r="D86" s="30">
        <f>D85+D76+D71+D64+D56+D51+D43+D32+D27+D21+D10</f>
        <v>52</v>
      </c>
      <c r="E86" s="34">
        <f t="shared" ref="E86:BI86" si="11">E85+E76+E71+E64+E56+E51+E43+E32+E27+E21+E10</f>
        <v>52</v>
      </c>
      <c r="F86" s="34">
        <f t="shared" si="11"/>
        <v>51</v>
      </c>
      <c r="G86" s="34">
        <f t="shared" si="11"/>
        <v>46</v>
      </c>
      <c r="H86" s="34">
        <f t="shared" si="11"/>
        <v>65</v>
      </c>
      <c r="I86" s="34">
        <f t="shared" si="11"/>
        <v>62</v>
      </c>
      <c r="J86" s="34">
        <f t="shared" si="11"/>
        <v>60</v>
      </c>
      <c r="K86" s="34">
        <f t="shared" si="11"/>
        <v>62</v>
      </c>
      <c r="L86" s="34">
        <f t="shared" si="11"/>
        <v>61</v>
      </c>
      <c r="M86" s="34">
        <f t="shared" si="11"/>
        <v>63</v>
      </c>
      <c r="N86" s="34">
        <f t="shared" si="11"/>
        <v>59</v>
      </c>
      <c r="O86" s="34">
        <f t="shared" si="11"/>
        <v>80</v>
      </c>
      <c r="P86" s="34">
        <f t="shared" si="11"/>
        <v>57</v>
      </c>
      <c r="Q86" s="34">
        <f t="shared" si="11"/>
        <v>61</v>
      </c>
      <c r="R86" s="34">
        <f t="shared" si="11"/>
        <v>69</v>
      </c>
      <c r="S86" s="34">
        <f t="shared" si="11"/>
        <v>62</v>
      </c>
      <c r="T86" s="34">
        <f t="shared" si="11"/>
        <v>60</v>
      </c>
      <c r="U86" s="34">
        <f t="shared" si="11"/>
        <v>65</v>
      </c>
      <c r="V86" s="34">
        <f t="shared" si="11"/>
        <v>75</v>
      </c>
      <c r="W86" s="34">
        <f t="shared" si="11"/>
        <v>66</v>
      </c>
      <c r="X86" s="34">
        <f t="shared" si="11"/>
        <v>65</v>
      </c>
      <c r="Y86" s="34">
        <f t="shared" si="11"/>
        <v>63</v>
      </c>
      <c r="Z86" s="34">
        <f t="shared" si="11"/>
        <v>62</v>
      </c>
      <c r="AA86" s="34">
        <f t="shared" si="11"/>
        <v>78</v>
      </c>
      <c r="AB86" s="34">
        <f t="shared" si="11"/>
        <v>65</v>
      </c>
      <c r="AC86" s="34">
        <f t="shared" si="11"/>
        <v>73</v>
      </c>
      <c r="AD86" s="34">
        <f t="shared" si="11"/>
        <v>69</v>
      </c>
      <c r="AE86" s="34">
        <f t="shared" si="11"/>
        <v>72</v>
      </c>
      <c r="AF86" s="34">
        <f t="shared" si="11"/>
        <v>66</v>
      </c>
      <c r="AG86" s="34">
        <f t="shared" si="11"/>
        <v>72</v>
      </c>
      <c r="AH86" s="34">
        <f t="shared" si="11"/>
        <v>72</v>
      </c>
      <c r="AI86" s="34">
        <f t="shared" si="11"/>
        <v>67</v>
      </c>
      <c r="AJ86" s="34">
        <f t="shared" si="11"/>
        <v>79</v>
      </c>
      <c r="AK86" s="34">
        <f t="shared" si="11"/>
        <v>63</v>
      </c>
      <c r="AL86" s="34">
        <f t="shared" si="11"/>
        <v>69</v>
      </c>
      <c r="AM86" s="34">
        <f t="shared" si="11"/>
        <v>79</v>
      </c>
      <c r="AN86" s="34">
        <f t="shared" si="11"/>
        <v>75</v>
      </c>
      <c r="AO86" s="34">
        <f t="shared" si="11"/>
        <v>94</v>
      </c>
      <c r="AP86" s="34">
        <f t="shared" si="11"/>
        <v>77</v>
      </c>
      <c r="AQ86" s="34">
        <f t="shared" si="11"/>
        <v>78</v>
      </c>
      <c r="AR86" s="34">
        <f t="shared" si="11"/>
        <v>97</v>
      </c>
      <c r="AS86" s="34">
        <f t="shared" si="11"/>
        <v>88</v>
      </c>
      <c r="AT86" s="34">
        <f t="shared" si="11"/>
        <v>97</v>
      </c>
      <c r="AU86" s="34">
        <f t="shared" si="11"/>
        <v>97</v>
      </c>
      <c r="AV86" s="34">
        <f t="shared" si="11"/>
        <v>95</v>
      </c>
      <c r="AW86" s="34">
        <f t="shared" si="11"/>
        <v>102</v>
      </c>
      <c r="AX86" s="34">
        <f t="shared" si="11"/>
        <v>96</v>
      </c>
      <c r="AY86" s="34">
        <f t="shared" si="11"/>
        <v>97</v>
      </c>
      <c r="AZ86" s="34">
        <f t="shared" si="11"/>
        <v>95</v>
      </c>
      <c r="BA86" s="34">
        <f t="shared" si="11"/>
        <v>90</v>
      </c>
      <c r="BB86" s="34">
        <f t="shared" si="11"/>
        <v>90</v>
      </c>
      <c r="BC86" s="34">
        <f t="shared" si="11"/>
        <v>97</v>
      </c>
      <c r="BD86" s="34">
        <f t="shared" si="11"/>
        <v>92</v>
      </c>
      <c r="BE86" s="34">
        <f t="shared" si="11"/>
        <v>96</v>
      </c>
      <c r="BF86" s="34">
        <f t="shared" si="11"/>
        <v>98</v>
      </c>
      <c r="BG86" s="34">
        <f t="shared" si="11"/>
        <v>96</v>
      </c>
      <c r="BH86" s="34">
        <f t="shared" si="11"/>
        <v>95</v>
      </c>
      <c r="BI86" s="35">
        <f t="shared" si="11"/>
        <v>97</v>
      </c>
    </row>
  </sheetData>
  <sheetProtection password="C719" sheet="1" objects="1" scenarios="1" formatColumns="0" formatRows="0"/>
  <mergeCells count="20">
    <mergeCell ref="A76:B76"/>
    <mergeCell ref="A85:B85"/>
    <mergeCell ref="A86:B86"/>
    <mergeCell ref="C37:C42"/>
    <mergeCell ref="A43:B43"/>
    <mergeCell ref="A51:B51"/>
    <mergeCell ref="A56:B56"/>
    <mergeCell ref="A64:B64"/>
    <mergeCell ref="A71:B71"/>
    <mergeCell ref="AR1:AS1"/>
    <mergeCell ref="AT1:AY1"/>
    <mergeCell ref="AZ1:BI1"/>
    <mergeCell ref="A10:B10"/>
    <mergeCell ref="A1:C1"/>
    <mergeCell ref="D1:AN1"/>
    <mergeCell ref="A21:B21"/>
    <mergeCell ref="A27:B27"/>
    <mergeCell ref="A32:B32"/>
    <mergeCell ref="C33:C36"/>
    <mergeCell ref="AO1:AQ1"/>
  </mergeCells>
  <pageMargins left="0.7" right="0.7" top="0.75" bottom="0.75" header="0.3" footer="0.3"/>
  <pageSetup paperSize="9" scale="85" orientation="portrait" r:id="rId1"/>
  <colBreaks count="2" manualBreakCount="2">
    <brk id="49" max="85" man="1"/>
    <brk id="5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H64"/>
  <sheetViews>
    <sheetView view="pageBreakPreview" zoomScale="55" zoomScaleNormal="85" zoomScaleSheetLayoutView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1" sqref="I21"/>
    </sheetView>
  </sheetViews>
  <sheetFormatPr defaultRowHeight="15" x14ac:dyDescent="0.25"/>
  <cols>
    <col min="1" max="1" width="9.140625" style="9"/>
    <col min="2" max="2" width="31.85546875" style="9" customWidth="1"/>
    <col min="3" max="6" width="12.42578125" style="9" bestFit="1" customWidth="1"/>
    <col min="7" max="7" width="13.7109375" style="9" bestFit="1" customWidth="1"/>
    <col min="8" max="8" width="11.85546875" style="9" bestFit="1" customWidth="1"/>
    <col min="9" max="9" width="12.42578125" style="9" bestFit="1" customWidth="1"/>
    <col min="10" max="10" width="11.85546875" style="9" bestFit="1" customWidth="1"/>
    <col min="11" max="11" width="12.42578125" style="9" bestFit="1" customWidth="1"/>
    <col min="12" max="12" width="11.85546875" style="9" bestFit="1" customWidth="1"/>
    <col min="13" max="13" width="18.85546875" style="9" bestFit="1" customWidth="1"/>
    <col min="14" max="15" width="11.85546875" style="9" bestFit="1" customWidth="1"/>
    <col min="16" max="16" width="12.42578125" style="9" bestFit="1" customWidth="1"/>
    <col min="17" max="17" width="18.85546875" style="9" bestFit="1" customWidth="1"/>
    <col min="18" max="19" width="12.42578125" style="9" bestFit="1" customWidth="1"/>
    <col min="20" max="23" width="13.140625" style="9" bestFit="1" customWidth="1"/>
    <col min="24" max="24" width="12.42578125" style="9" bestFit="1" customWidth="1"/>
    <col min="25" max="29" width="13.140625" style="9" bestFit="1" customWidth="1"/>
    <col min="30" max="30" width="12.42578125" style="9" bestFit="1" customWidth="1"/>
    <col min="31" max="32" width="13.7109375" style="9" bestFit="1" customWidth="1"/>
    <col min="33" max="33" width="20" style="9" bestFit="1" customWidth="1"/>
    <col min="34" max="34" width="13.7109375" style="9" bestFit="1" customWidth="1"/>
    <col min="35" max="35" width="14.28515625" style="9" bestFit="1" customWidth="1"/>
    <col min="36" max="36" width="19.42578125" style="9" bestFit="1" customWidth="1"/>
    <col min="37" max="38" width="14.28515625" style="9" bestFit="1" customWidth="1"/>
    <col min="39" max="39" width="13.140625" style="9" bestFit="1" customWidth="1"/>
    <col min="40" max="40" width="17.85546875" style="9" bestFit="1" customWidth="1"/>
    <col min="41" max="41" width="9" style="9" bestFit="1" customWidth="1"/>
    <col min="42" max="42" width="15" style="9" bestFit="1" customWidth="1"/>
    <col min="43" max="44" width="9.85546875" style="9" bestFit="1" customWidth="1"/>
    <col min="45" max="47" width="9.140625" style="9" bestFit="1" customWidth="1"/>
    <col min="48" max="50" width="9.7109375" style="9" bestFit="1" customWidth="1"/>
    <col min="51" max="51" width="12.5703125" style="9" bestFit="1" customWidth="1"/>
    <col min="52" max="52" width="13.140625" style="9" bestFit="1" customWidth="1"/>
    <col min="53" max="60" width="16" style="9" bestFit="1" customWidth="1"/>
    <col min="61" max="16384" width="9.140625" style="9"/>
  </cols>
  <sheetData>
    <row r="1" spans="1:60" x14ac:dyDescent="0.25">
      <c r="A1" s="165" t="s">
        <v>571</v>
      </c>
      <c r="B1" s="115" t="s">
        <v>572</v>
      </c>
      <c r="C1" s="115" t="str">
        <f>'Анализ сайтов'!D2</f>
        <v xml:space="preserve">«ДС № 37» </v>
      </c>
      <c r="D1" s="115" t="str">
        <f>'Анализ сайтов'!E2</f>
        <v xml:space="preserve">«ДС № 41» </v>
      </c>
      <c r="E1" s="115" t="str">
        <f>'Анализ сайтов'!F2</f>
        <v xml:space="preserve">«ДС № 43» </v>
      </c>
      <c r="F1" s="115" t="str">
        <f>'Анализ сайтов'!G2</f>
        <v xml:space="preserve">«ДС № 44» </v>
      </c>
      <c r="G1" s="115" t="str">
        <f>'Анализ сайтов'!H2</f>
        <v xml:space="preserve">«ДС № 45»   </v>
      </c>
      <c r="H1" s="115" t="str">
        <f>'Анализ сайтов'!I2</f>
        <v>«ДС № 47»</v>
      </c>
      <c r="I1" s="115" t="str">
        <f>'Анализ сайтов'!J2</f>
        <v xml:space="preserve">«ДС № 49» </v>
      </c>
      <c r="J1" s="115" t="str">
        <f>'Анализ сайтов'!K2</f>
        <v>«ДС № 51»</v>
      </c>
      <c r="K1" s="115" t="str">
        <f>'Анализ сайтов'!L2</f>
        <v xml:space="preserve">«ДС № 54» </v>
      </c>
      <c r="L1" s="115" t="str">
        <f>'Анализ сайтов'!M2</f>
        <v>«ДС № 55»</v>
      </c>
      <c r="M1" s="115" t="str">
        <f>'Анализ сайтов'!N2</f>
        <v xml:space="preserve">«ЦРР - ДС № 56» </v>
      </c>
      <c r="N1" s="115" t="str">
        <f>'Анализ сайтов'!O2</f>
        <v>«ДС № 58»</v>
      </c>
      <c r="O1" s="115" t="str">
        <f>'Анализ сайтов'!P2</f>
        <v>«ДС № 59»</v>
      </c>
      <c r="P1" s="115" t="str">
        <f>'Анализ сайтов'!Q2</f>
        <v xml:space="preserve">«ДС № 61» </v>
      </c>
      <c r="Q1" s="115" t="str">
        <f>'Анализ сайтов'!R2</f>
        <v xml:space="preserve">«ЦРР - ДС № 62» </v>
      </c>
      <c r="R1" s="115" t="str">
        <f>'Анализ сайтов'!S2</f>
        <v xml:space="preserve">«ДС № 64» </v>
      </c>
      <c r="S1" s="115" t="str">
        <f>'Анализ сайтов'!T2</f>
        <v xml:space="preserve">«ДС № 67» </v>
      </c>
      <c r="T1" s="115" t="str">
        <f>'Анализ сайтов'!U2</f>
        <v>«ДС № 69»  </v>
      </c>
      <c r="U1" s="115" t="str">
        <f>'Анализ сайтов'!V2</f>
        <v>«ДС № 70»  </v>
      </c>
      <c r="V1" s="115" t="str">
        <f>'Анализ сайтов'!W2</f>
        <v>«ДС № 73»  </v>
      </c>
      <c r="W1" s="115" t="str">
        <f>'Анализ сайтов'!X2</f>
        <v>«ДС № 74»  </v>
      </c>
      <c r="X1" s="115" t="str">
        <f>'Анализ сайтов'!Y2</f>
        <v xml:space="preserve">«ДС № 76» </v>
      </c>
      <c r="Y1" s="115" t="str">
        <f>'Анализ сайтов'!Z2</f>
        <v>«ДС № 77»  </v>
      </c>
      <c r="Z1" s="115" t="str">
        <f>'Анализ сайтов'!AA2</f>
        <v>«ДС № 78»  </v>
      </c>
      <c r="AA1" s="115" t="str">
        <f>'Анализ сайтов'!AB2</f>
        <v>«ДС № 79»  </v>
      </c>
      <c r="AB1" s="115" t="str">
        <f>'Анализ сайтов'!AC2</f>
        <v>«ДС № 81»  </v>
      </c>
      <c r="AC1" s="115" t="str">
        <f>'Анализ сайтов'!AD2</f>
        <v>«ДС № 82»  </v>
      </c>
      <c r="AD1" s="115" t="str">
        <f>'Анализ сайтов'!AE2</f>
        <v xml:space="preserve">«ДС № 83» </v>
      </c>
      <c r="AE1" s="115" t="str">
        <f>'Анализ сайтов'!AF2</f>
        <v xml:space="preserve">  «ДС № 85» </v>
      </c>
      <c r="AF1" s="115" t="str">
        <f>'Анализ сайтов'!AG2</f>
        <v xml:space="preserve">  «ДС № 86» </v>
      </c>
      <c r="AG1" s="115" t="str">
        <f>'Анализ сайтов'!AH2</f>
        <v xml:space="preserve">  «ЦРР - ДС № 87» </v>
      </c>
      <c r="AH1" s="115" t="str">
        <f>'Анализ сайтов'!AI2</f>
        <v xml:space="preserve">  «ДС № 88» </v>
      </c>
      <c r="AI1" s="115" t="str">
        <f>'Анализ сайтов'!AJ2</f>
        <v>  «ДС № 90»  </v>
      </c>
      <c r="AJ1" s="115" t="str">
        <f>'Анализ сайтов'!AK2</f>
        <v xml:space="preserve">  «ЦРР -ДС № 91» </v>
      </c>
      <c r="AK1" s="115" t="str">
        <f>'Анализ сайтов'!AL2</f>
        <v>  «ДС № 92»  </v>
      </c>
      <c r="AL1" s="115" t="str">
        <f>'Анализ сайтов'!AM2</f>
        <v>  «ДС № 93»  </v>
      </c>
      <c r="AM1" s="115" t="str">
        <f>'Анализ сайтов'!AN2</f>
        <v xml:space="preserve"> «ДС № 94» </v>
      </c>
      <c r="AN1" s="115" t="str">
        <f>'Анализ сайтов'!AO2</f>
        <v xml:space="preserve">ЦВР «Надежда» </v>
      </c>
      <c r="AO1" s="115" t="str">
        <f>'Анализ сайтов'!AP2</f>
        <v xml:space="preserve"> «ДЭЦ» </v>
      </c>
      <c r="AP1" s="115" t="str">
        <f>'Анализ сайтов'!AQ2</f>
        <v xml:space="preserve">«СД(Ю)ТиЭ» </v>
      </c>
      <c r="AQ1" s="115" t="str">
        <f>'Анализ сайтов'!AR2</f>
        <v xml:space="preserve"> «Л№ 1» </v>
      </c>
      <c r="AR1" s="115" t="str">
        <f>'Анализ сайтов'!AS2</f>
        <v xml:space="preserve"> «Л№ 3» </v>
      </c>
      <c r="AS1" s="115" t="str">
        <f>'Анализ сайтов'!AT2</f>
        <v xml:space="preserve"> «Г№1» </v>
      </c>
      <c r="AT1" s="115" t="str">
        <f>'Анализ сайтов'!AU2</f>
        <v xml:space="preserve"> «Г№2» </v>
      </c>
      <c r="AU1" s="115" t="str">
        <f>'Анализ сайтов'!AV2</f>
        <v xml:space="preserve"> «Г№3» </v>
      </c>
      <c r="AV1" s="115" t="str">
        <f>'Анализ сайтов'!AW2</f>
        <v xml:space="preserve"> «Г№ 4» </v>
      </c>
      <c r="AW1" s="115" t="str">
        <f>'Анализ сайтов'!AX2</f>
        <v xml:space="preserve"> «Г№ 5» </v>
      </c>
      <c r="AX1" s="115" t="str">
        <f>'Анализ сайтов'!AY2</f>
        <v xml:space="preserve"> «Г№ 6» </v>
      </c>
      <c r="AY1" s="115" t="str">
        <f>'Анализ сайтов'!AZ2</f>
        <v xml:space="preserve"> «ШИ №1» </v>
      </c>
      <c r="AZ1" s="115" t="str">
        <f>'Анализ сайтов'!BA2</f>
        <v xml:space="preserve"> «БЛИ №3» </v>
      </c>
      <c r="BA1" s="115" t="str">
        <f>'Анализ сайтов'!BB2</f>
        <v xml:space="preserve"> «СОШ № 26» </v>
      </c>
      <c r="BB1" s="115" t="str">
        <f>'Анализ сайтов'!BC2</f>
        <v xml:space="preserve"> «СОШ № 29» </v>
      </c>
      <c r="BC1" s="115" t="str">
        <f>'Анализ сайтов'!BD2</f>
        <v xml:space="preserve"> «СОШ № 30» </v>
      </c>
      <c r="BD1" s="115" t="str">
        <f>'Анализ сайтов'!BE2</f>
        <v xml:space="preserve"> «СОШ № 31» </v>
      </c>
      <c r="BE1" s="115" t="str">
        <f>'Анализ сайтов'!BF2</f>
        <v xml:space="preserve"> «СОШ № 32» </v>
      </c>
      <c r="BF1" s="115" t="str">
        <f>'Анализ сайтов'!BG2</f>
        <v xml:space="preserve"> «СОШ № 33» </v>
      </c>
      <c r="BG1" s="115" t="str">
        <f>'Анализ сайтов'!BH2</f>
        <v xml:space="preserve"> «СОШ № 34» </v>
      </c>
      <c r="BH1" s="115" t="str">
        <f>'Анализ сайтов'!BI2</f>
        <v xml:space="preserve"> «СОШ № 35» </v>
      </c>
    </row>
    <row r="2" spans="1:60" ht="15" customHeight="1" x14ac:dyDescent="0.25">
      <c r="A2" s="165"/>
      <c r="B2" s="116"/>
      <c r="C2" s="117">
        <f>'Анализ сайтов'!D10</f>
        <v>9</v>
      </c>
      <c r="D2" s="117">
        <f>'Анализ сайтов'!E10</f>
        <v>10</v>
      </c>
      <c r="E2" s="117">
        <f>'Анализ сайтов'!F10</f>
        <v>9</v>
      </c>
      <c r="F2" s="117">
        <f>'Анализ сайтов'!G10</f>
        <v>7</v>
      </c>
      <c r="G2" s="117">
        <f>'Анализ сайтов'!H10</f>
        <v>9</v>
      </c>
      <c r="H2" s="117">
        <f>'Анализ сайтов'!I10</f>
        <v>10</v>
      </c>
      <c r="I2" s="117">
        <f>'Анализ сайтов'!J10</f>
        <v>9</v>
      </c>
      <c r="J2" s="117">
        <f>'Анализ сайтов'!K10</f>
        <v>9</v>
      </c>
      <c r="K2" s="117">
        <f>'Анализ сайтов'!L10</f>
        <v>10</v>
      </c>
      <c r="L2" s="117">
        <f>'Анализ сайтов'!M10</f>
        <v>9</v>
      </c>
      <c r="M2" s="117">
        <f>'Анализ сайтов'!N10</f>
        <v>10</v>
      </c>
      <c r="N2" s="117">
        <f>'Анализ сайтов'!O10</f>
        <v>10</v>
      </c>
      <c r="O2" s="117">
        <f>'Анализ сайтов'!P10</f>
        <v>10</v>
      </c>
      <c r="P2" s="117">
        <f>'Анализ сайтов'!Q10</f>
        <v>10</v>
      </c>
      <c r="Q2" s="117">
        <f>'Анализ сайтов'!R10</f>
        <v>10</v>
      </c>
      <c r="R2" s="117">
        <f>'Анализ сайтов'!S10</f>
        <v>10</v>
      </c>
      <c r="S2" s="117">
        <f>'Анализ сайтов'!T10</f>
        <v>10</v>
      </c>
      <c r="T2" s="117">
        <f>'Анализ сайтов'!U10</f>
        <v>10</v>
      </c>
      <c r="U2" s="117">
        <f>'Анализ сайтов'!V10</f>
        <v>10</v>
      </c>
      <c r="V2" s="117">
        <f>'Анализ сайтов'!W10</f>
        <v>10</v>
      </c>
      <c r="W2" s="117">
        <f>'Анализ сайтов'!X10</f>
        <v>10</v>
      </c>
      <c r="X2" s="117">
        <f>'Анализ сайтов'!Y10</f>
        <v>10</v>
      </c>
      <c r="Y2" s="117">
        <f>'Анализ сайтов'!Z10</f>
        <v>9</v>
      </c>
      <c r="Z2" s="117">
        <f>'Анализ сайтов'!AA10</f>
        <v>10</v>
      </c>
      <c r="AA2" s="117">
        <f>'Анализ сайтов'!AB10</f>
        <v>10</v>
      </c>
      <c r="AB2" s="117">
        <f>'Анализ сайтов'!AC10</f>
        <v>10</v>
      </c>
      <c r="AC2" s="117">
        <f>'Анализ сайтов'!AD10</f>
        <v>10</v>
      </c>
      <c r="AD2" s="117">
        <f>'Анализ сайтов'!AE10</f>
        <v>10</v>
      </c>
      <c r="AE2" s="117">
        <f>'Анализ сайтов'!AF10</f>
        <v>10</v>
      </c>
      <c r="AF2" s="117">
        <f>'Анализ сайтов'!AG10</f>
        <v>10</v>
      </c>
      <c r="AG2" s="117">
        <f>'Анализ сайтов'!AH10</f>
        <v>10</v>
      </c>
      <c r="AH2" s="117">
        <f>'Анализ сайтов'!AI10</f>
        <v>10</v>
      </c>
      <c r="AI2" s="117">
        <f>'Анализ сайтов'!AJ10</f>
        <v>10</v>
      </c>
      <c r="AJ2" s="117">
        <f>'Анализ сайтов'!AK10</f>
        <v>10</v>
      </c>
      <c r="AK2" s="117">
        <f>'Анализ сайтов'!AL10</f>
        <v>10</v>
      </c>
      <c r="AL2" s="117">
        <f>'Анализ сайтов'!AM10</f>
        <v>10</v>
      </c>
      <c r="AM2" s="117">
        <f>'Анализ сайтов'!AN10</f>
        <v>10</v>
      </c>
      <c r="AN2" s="117">
        <f>'Анализ сайтов'!AO10</f>
        <v>10</v>
      </c>
      <c r="AO2" s="117">
        <f>'Анализ сайтов'!AP10</f>
        <v>10</v>
      </c>
      <c r="AP2" s="117">
        <f>'Анализ сайтов'!AQ10</f>
        <v>10</v>
      </c>
      <c r="AQ2" s="117">
        <f>'Анализ сайтов'!AR10</f>
        <v>10</v>
      </c>
      <c r="AR2" s="117">
        <f>'Анализ сайтов'!AS10</f>
        <v>10</v>
      </c>
      <c r="AS2" s="117">
        <f>'Анализ сайтов'!AT10</f>
        <v>10</v>
      </c>
      <c r="AT2" s="117">
        <f>'Анализ сайтов'!AU10</f>
        <v>10</v>
      </c>
      <c r="AU2" s="117">
        <f>'Анализ сайтов'!AV10</f>
        <v>10</v>
      </c>
      <c r="AV2" s="117">
        <f>'Анализ сайтов'!AW10</f>
        <v>10</v>
      </c>
      <c r="AW2" s="117">
        <f>'Анализ сайтов'!AX10</f>
        <v>10</v>
      </c>
      <c r="AX2" s="117">
        <f>'Анализ сайтов'!AY10</f>
        <v>10</v>
      </c>
      <c r="AY2" s="117">
        <f>'Анализ сайтов'!AZ10</f>
        <v>10</v>
      </c>
      <c r="AZ2" s="117">
        <f>'Анализ сайтов'!BA10</f>
        <v>9</v>
      </c>
      <c r="BA2" s="117">
        <f>'Анализ сайтов'!BB10</f>
        <v>10</v>
      </c>
      <c r="BB2" s="117">
        <f>'Анализ сайтов'!BC10</f>
        <v>10</v>
      </c>
      <c r="BC2" s="117">
        <f>'Анализ сайтов'!BD10</f>
        <v>10</v>
      </c>
      <c r="BD2" s="117">
        <f>'Анализ сайтов'!BE10</f>
        <v>10</v>
      </c>
      <c r="BE2" s="117">
        <f>'Анализ сайтов'!BF10</f>
        <v>10</v>
      </c>
      <c r="BF2" s="117">
        <f>'Анализ сайтов'!BG10</f>
        <v>10</v>
      </c>
      <c r="BG2" s="117">
        <f>'Анализ сайтов'!BH10</f>
        <v>10</v>
      </c>
      <c r="BH2" s="117">
        <f>'Анализ сайтов'!BI10</f>
        <v>10</v>
      </c>
    </row>
    <row r="3" spans="1:60" x14ac:dyDescent="0.25">
      <c r="A3" s="165"/>
      <c r="B3" s="116"/>
      <c r="C3" s="117">
        <f>'Анализ сайтов'!D21</f>
        <v>8</v>
      </c>
      <c r="D3" s="117">
        <f>'Анализ сайтов'!E21</f>
        <v>7</v>
      </c>
      <c r="E3" s="117">
        <f>'Анализ сайтов'!F21</f>
        <v>7</v>
      </c>
      <c r="F3" s="117">
        <f>'Анализ сайтов'!G21</f>
        <v>10</v>
      </c>
      <c r="G3" s="117">
        <f>'Анализ сайтов'!H21</f>
        <v>10</v>
      </c>
      <c r="H3" s="117">
        <f>'Анализ сайтов'!I21</f>
        <v>10</v>
      </c>
      <c r="I3" s="117">
        <f>'Анализ сайтов'!J21</f>
        <v>10</v>
      </c>
      <c r="J3" s="117">
        <f>'Анализ сайтов'!K21</f>
        <v>9</v>
      </c>
      <c r="K3" s="117">
        <f>'Анализ сайтов'!L21</f>
        <v>10</v>
      </c>
      <c r="L3" s="117">
        <f>'Анализ сайтов'!M21</f>
        <v>9</v>
      </c>
      <c r="M3" s="117">
        <f>'Анализ сайтов'!N21</f>
        <v>8</v>
      </c>
      <c r="N3" s="117">
        <f>'Анализ сайтов'!O21</f>
        <v>9</v>
      </c>
      <c r="O3" s="117">
        <f>'Анализ сайтов'!P21</f>
        <v>7</v>
      </c>
      <c r="P3" s="117">
        <f>'Анализ сайтов'!Q21</f>
        <v>10</v>
      </c>
      <c r="Q3" s="117">
        <f>'Анализ сайтов'!R21</f>
        <v>8</v>
      </c>
      <c r="R3" s="117">
        <f>'Анализ сайтов'!S21</f>
        <v>10</v>
      </c>
      <c r="S3" s="117">
        <f>'Анализ сайтов'!T21</f>
        <v>9</v>
      </c>
      <c r="T3" s="117">
        <f>'Анализ сайтов'!U21</f>
        <v>9</v>
      </c>
      <c r="U3" s="117">
        <f>'Анализ сайтов'!V21</f>
        <v>10</v>
      </c>
      <c r="V3" s="117">
        <f>'Анализ сайтов'!W21</f>
        <v>10</v>
      </c>
      <c r="W3" s="117">
        <f>'Анализ сайтов'!X21</f>
        <v>9</v>
      </c>
      <c r="X3" s="117">
        <f>'Анализ сайтов'!Y21</f>
        <v>9</v>
      </c>
      <c r="Y3" s="117">
        <f>'Анализ сайтов'!Z21</f>
        <v>9</v>
      </c>
      <c r="Z3" s="117">
        <f>'Анализ сайтов'!AA21</f>
        <v>9</v>
      </c>
      <c r="AA3" s="117">
        <f>'Анализ сайтов'!AB21</f>
        <v>10</v>
      </c>
      <c r="AB3" s="117">
        <f>'Анализ сайтов'!AC21</f>
        <v>10</v>
      </c>
      <c r="AC3" s="117">
        <f>'Анализ сайтов'!AD21</f>
        <v>10</v>
      </c>
      <c r="AD3" s="117">
        <f>'Анализ сайтов'!AE21</f>
        <v>10</v>
      </c>
      <c r="AE3" s="117">
        <f>'Анализ сайтов'!AF21</f>
        <v>10</v>
      </c>
      <c r="AF3" s="117">
        <f>'Анализ сайтов'!AG21</f>
        <v>10</v>
      </c>
      <c r="AG3" s="117">
        <f>'Анализ сайтов'!AH21</f>
        <v>10</v>
      </c>
      <c r="AH3" s="117">
        <f>'Анализ сайтов'!AI21</f>
        <v>9</v>
      </c>
      <c r="AI3" s="117">
        <f>'Анализ сайтов'!AJ21</f>
        <v>10</v>
      </c>
      <c r="AJ3" s="117">
        <f>'Анализ сайтов'!AK21</f>
        <v>9</v>
      </c>
      <c r="AK3" s="117">
        <f>'Анализ сайтов'!AL21</f>
        <v>10</v>
      </c>
      <c r="AL3" s="117">
        <f>'Анализ сайтов'!AM21</f>
        <v>10</v>
      </c>
      <c r="AM3" s="117">
        <f>'Анализ сайтов'!AN21</f>
        <v>9</v>
      </c>
      <c r="AN3" s="117">
        <f>'Анализ сайтов'!AO21</f>
        <v>10</v>
      </c>
      <c r="AO3" s="117">
        <f>'Анализ сайтов'!AP21</f>
        <v>10</v>
      </c>
      <c r="AP3" s="117">
        <f>'Анализ сайтов'!AQ21</f>
        <v>8</v>
      </c>
      <c r="AQ3" s="117">
        <f>'Анализ сайтов'!AR21</f>
        <v>10</v>
      </c>
      <c r="AR3" s="117">
        <f>'Анализ сайтов'!AS21</f>
        <v>10</v>
      </c>
      <c r="AS3" s="117">
        <f>'Анализ сайтов'!AT21</f>
        <v>10</v>
      </c>
      <c r="AT3" s="117">
        <f>'Анализ сайтов'!AU21</f>
        <v>10</v>
      </c>
      <c r="AU3" s="117">
        <f>'Анализ сайтов'!AV21</f>
        <v>10</v>
      </c>
      <c r="AV3" s="117">
        <f>'Анализ сайтов'!AW21</f>
        <v>10</v>
      </c>
      <c r="AW3" s="117">
        <f>'Анализ сайтов'!AX21</f>
        <v>10</v>
      </c>
      <c r="AX3" s="117">
        <f>'Анализ сайтов'!AY21</f>
        <v>10</v>
      </c>
      <c r="AY3" s="117">
        <f>'Анализ сайтов'!AZ21</f>
        <v>10</v>
      </c>
      <c r="AZ3" s="117">
        <f>'Анализ сайтов'!BA21</f>
        <v>10</v>
      </c>
      <c r="BA3" s="117">
        <f>'Анализ сайтов'!BB21</f>
        <v>10</v>
      </c>
      <c r="BB3" s="117">
        <f>'Анализ сайтов'!BC21</f>
        <v>10</v>
      </c>
      <c r="BC3" s="117">
        <f>'Анализ сайтов'!BD21</f>
        <v>10</v>
      </c>
      <c r="BD3" s="117">
        <f>'Анализ сайтов'!BE21</f>
        <v>10</v>
      </c>
      <c r="BE3" s="117">
        <f>'Анализ сайтов'!BF21</f>
        <v>9</v>
      </c>
      <c r="BF3" s="117">
        <f>'Анализ сайтов'!BG21</f>
        <v>10</v>
      </c>
      <c r="BG3" s="117">
        <f>'Анализ сайтов'!BH21</f>
        <v>9</v>
      </c>
      <c r="BH3" s="117">
        <f>'Анализ сайтов'!BI21</f>
        <v>10</v>
      </c>
    </row>
    <row r="4" spans="1:60" x14ac:dyDescent="0.25">
      <c r="A4" s="165"/>
      <c r="B4" s="116"/>
      <c r="C4" s="117">
        <f>'Анализ сайтов'!D27</f>
        <v>5</v>
      </c>
      <c r="D4" s="117">
        <f>'Анализ сайтов'!E27</f>
        <v>2</v>
      </c>
      <c r="E4" s="117">
        <f>'Анализ сайтов'!F27</f>
        <v>4</v>
      </c>
      <c r="F4" s="117">
        <f>'Анализ сайтов'!G27</f>
        <v>5</v>
      </c>
      <c r="G4" s="117">
        <f>'Анализ сайтов'!H27</f>
        <v>10</v>
      </c>
      <c r="H4" s="117">
        <f>'Анализ сайтов'!I27</f>
        <v>5</v>
      </c>
      <c r="I4" s="117">
        <f>'Анализ сайтов'!J27</f>
        <v>7</v>
      </c>
      <c r="J4" s="117">
        <f>'Анализ сайтов'!K27</f>
        <v>5</v>
      </c>
      <c r="K4" s="117">
        <f>'Анализ сайтов'!L27</f>
        <v>5</v>
      </c>
      <c r="L4" s="117">
        <f>'Анализ сайтов'!M27</f>
        <v>5</v>
      </c>
      <c r="M4" s="117">
        <f>'Анализ сайтов'!N27</f>
        <v>4</v>
      </c>
      <c r="N4" s="117">
        <f>'Анализ сайтов'!O27</f>
        <v>9</v>
      </c>
      <c r="O4" s="117">
        <f>'Анализ сайтов'!P27</f>
        <v>5</v>
      </c>
      <c r="P4" s="117">
        <f>'Анализ сайтов'!Q27</f>
        <v>5</v>
      </c>
      <c r="Q4" s="117">
        <f>'Анализ сайтов'!R27</f>
        <v>9</v>
      </c>
      <c r="R4" s="117">
        <f>'Анализ сайтов'!S27</f>
        <v>6</v>
      </c>
      <c r="S4" s="117">
        <f>'Анализ сайтов'!T27</f>
        <v>6</v>
      </c>
      <c r="T4" s="117">
        <f>'Анализ сайтов'!U27</f>
        <v>9</v>
      </c>
      <c r="U4" s="117">
        <f>'Анализ сайтов'!V27</f>
        <v>9</v>
      </c>
      <c r="V4" s="117">
        <f>'Анализ сайтов'!W27</f>
        <v>6</v>
      </c>
      <c r="W4" s="117">
        <f>'Анализ сайтов'!X27</f>
        <v>6</v>
      </c>
      <c r="X4" s="117">
        <f>'Анализ сайтов'!Y27</f>
        <v>6</v>
      </c>
      <c r="Y4" s="117">
        <f>'Анализ сайтов'!Z27</f>
        <v>6</v>
      </c>
      <c r="Z4" s="117">
        <f>'Анализ сайтов'!AA27</f>
        <v>10</v>
      </c>
      <c r="AA4" s="117">
        <f>'Анализ сайтов'!AB27</f>
        <v>6</v>
      </c>
      <c r="AB4" s="117">
        <f>'Анализ сайтов'!AC27</f>
        <v>10</v>
      </c>
      <c r="AC4" s="117">
        <f>'Анализ сайтов'!AD27</f>
        <v>6</v>
      </c>
      <c r="AD4" s="117">
        <f>'Анализ сайтов'!AE27</f>
        <v>6</v>
      </c>
      <c r="AE4" s="117">
        <f>'Анализ сайтов'!AF27</f>
        <v>6</v>
      </c>
      <c r="AF4" s="117">
        <f>'Анализ сайтов'!AG27</f>
        <v>10</v>
      </c>
      <c r="AG4" s="117">
        <f>'Анализ сайтов'!AH27</f>
        <v>5</v>
      </c>
      <c r="AH4" s="117">
        <f>'Анализ сайтов'!AI27</f>
        <v>5</v>
      </c>
      <c r="AI4" s="117">
        <f>'Анализ сайтов'!AJ27</f>
        <v>9</v>
      </c>
      <c r="AJ4" s="117">
        <f>'Анализ сайтов'!AK27</f>
        <v>5</v>
      </c>
      <c r="AK4" s="117">
        <f>'Анализ сайтов'!AL27</f>
        <v>5</v>
      </c>
      <c r="AL4" s="117">
        <f>'Анализ сайтов'!AM27</f>
        <v>10</v>
      </c>
      <c r="AM4" s="117">
        <f>'Анализ сайтов'!AN27</f>
        <v>6</v>
      </c>
      <c r="AN4" s="117">
        <f>'Анализ сайтов'!AO27</f>
        <v>9</v>
      </c>
      <c r="AO4" s="117">
        <f>'Анализ сайтов'!AP27</f>
        <v>6</v>
      </c>
      <c r="AP4" s="117">
        <f>'Анализ сайтов'!AQ27</f>
        <v>10</v>
      </c>
      <c r="AQ4" s="117">
        <f>'Анализ сайтов'!AR27</f>
        <v>10</v>
      </c>
      <c r="AR4" s="117">
        <f>'Анализ сайтов'!AS27</f>
        <v>5</v>
      </c>
      <c r="AS4" s="117">
        <f>'Анализ сайтов'!AT27</f>
        <v>9</v>
      </c>
      <c r="AT4" s="117">
        <f>'Анализ сайтов'!AU27</f>
        <v>10</v>
      </c>
      <c r="AU4" s="117">
        <f>'Анализ сайтов'!AV27</f>
        <v>10</v>
      </c>
      <c r="AV4" s="117">
        <f>'Анализ сайтов'!AW27</f>
        <v>10</v>
      </c>
      <c r="AW4" s="117">
        <f>'Анализ сайтов'!AX27</f>
        <v>10</v>
      </c>
      <c r="AX4" s="117">
        <f>'Анализ сайтов'!AY27</f>
        <v>10</v>
      </c>
      <c r="AY4" s="117">
        <f>'Анализ сайтов'!AZ27</f>
        <v>10</v>
      </c>
      <c r="AZ4" s="117">
        <f>'Анализ сайтов'!BA27</f>
        <v>9</v>
      </c>
      <c r="BA4" s="117">
        <f>'Анализ сайтов'!BB27</f>
        <v>7</v>
      </c>
      <c r="BB4" s="117">
        <f>'Анализ сайтов'!BC27</f>
        <v>10</v>
      </c>
      <c r="BC4" s="117">
        <f>'Анализ сайтов'!BD27</f>
        <v>6</v>
      </c>
      <c r="BD4" s="117">
        <f>'Анализ сайтов'!BE27</f>
        <v>10</v>
      </c>
      <c r="BE4" s="117">
        <f>'Анализ сайтов'!BF27</f>
        <v>10</v>
      </c>
      <c r="BF4" s="117">
        <f>'Анализ сайтов'!BG27</f>
        <v>10</v>
      </c>
      <c r="BG4" s="117">
        <f>'Анализ сайтов'!BH27</f>
        <v>10</v>
      </c>
      <c r="BH4" s="117">
        <f>'Анализ сайтов'!BI27</f>
        <v>10</v>
      </c>
    </row>
    <row r="5" spans="1:60" x14ac:dyDescent="0.25">
      <c r="A5" s="165"/>
      <c r="B5" s="116"/>
      <c r="C5" s="117">
        <f>'Анализ сайтов'!D32</f>
        <v>2</v>
      </c>
      <c r="D5" s="117">
        <f>'Анализ сайтов'!E32</f>
        <v>2</v>
      </c>
      <c r="E5" s="117">
        <f>'Анализ сайтов'!F32</f>
        <v>2</v>
      </c>
      <c r="F5" s="117">
        <f>'Анализ сайтов'!G32</f>
        <v>0</v>
      </c>
      <c r="G5" s="117">
        <f>'Анализ сайтов'!H32</f>
        <v>3</v>
      </c>
      <c r="H5" s="117">
        <f>'Анализ сайтов'!I32</f>
        <v>2</v>
      </c>
      <c r="I5" s="117">
        <f>'Анализ сайтов'!J32</f>
        <v>4</v>
      </c>
      <c r="J5" s="117">
        <f>'Анализ сайтов'!K32</f>
        <v>2</v>
      </c>
      <c r="K5" s="117">
        <f>'Анализ сайтов'!L32</f>
        <v>2</v>
      </c>
      <c r="L5" s="117">
        <f>'Анализ сайтов'!M32</f>
        <v>2</v>
      </c>
      <c r="M5" s="117">
        <f>'Анализ сайтов'!N32</f>
        <v>2</v>
      </c>
      <c r="N5" s="117">
        <f>'Анализ сайтов'!O32</f>
        <v>6</v>
      </c>
      <c r="O5" s="117">
        <f>'Анализ сайтов'!P32</f>
        <v>2</v>
      </c>
      <c r="P5" s="117">
        <f>'Анализ сайтов'!Q32</f>
        <v>2</v>
      </c>
      <c r="Q5" s="117">
        <f>'Анализ сайтов'!R32</f>
        <v>2</v>
      </c>
      <c r="R5" s="117">
        <f>'Анализ сайтов'!S32</f>
        <v>2</v>
      </c>
      <c r="S5" s="117">
        <f>'Анализ сайтов'!T32</f>
        <v>2</v>
      </c>
      <c r="T5" s="117">
        <f>'Анализ сайтов'!U32</f>
        <v>2</v>
      </c>
      <c r="U5" s="117">
        <f>'Анализ сайтов'!V32</f>
        <v>6</v>
      </c>
      <c r="V5" s="117">
        <f>'Анализ сайтов'!W32</f>
        <v>2</v>
      </c>
      <c r="W5" s="117">
        <f>'Анализ сайтов'!X32</f>
        <v>2</v>
      </c>
      <c r="X5" s="117">
        <f>'Анализ сайтов'!Y32</f>
        <v>2</v>
      </c>
      <c r="Y5" s="117">
        <f>'Анализ сайтов'!Z32</f>
        <v>2</v>
      </c>
      <c r="Z5" s="117">
        <f>'Анализ сайтов'!AA32</f>
        <v>9</v>
      </c>
      <c r="AA5" s="117">
        <f>'Анализ сайтов'!AB32</f>
        <v>2</v>
      </c>
      <c r="AB5" s="117">
        <f>'Анализ сайтов'!AC32</f>
        <v>7</v>
      </c>
      <c r="AC5" s="117">
        <f>'Анализ сайтов'!AD32</f>
        <v>2</v>
      </c>
      <c r="AD5" s="117">
        <f>'Анализ сайтов'!AE32</f>
        <v>2</v>
      </c>
      <c r="AE5" s="117">
        <f>'Анализ сайтов'!AF32</f>
        <v>2</v>
      </c>
      <c r="AF5" s="117">
        <f>'Анализ сайтов'!AG32</f>
        <v>4</v>
      </c>
      <c r="AG5" s="117">
        <f>'Анализ сайтов'!AH32</f>
        <v>2</v>
      </c>
      <c r="AH5" s="117">
        <f>'Анализ сайтов'!AI32</f>
        <v>2</v>
      </c>
      <c r="AI5" s="117">
        <f>'Анализ сайтов'!AJ32</f>
        <v>10</v>
      </c>
      <c r="AJ5" s="117">
        <f>'Анализ сайтов'!AK32</f>
        <v>2</v>
      </c>
      <c r="AK5" s="117">
        <f>'Анализ сайтов'!AL32</f>
        <v>2</v>
      </c>
      <c r="AL5" s="117">
        <f>'Анализ сайтов'!AM32</f>
        <v>4</v>
      </c>
      <c r="AM5" s="117">
        <f>'Анализ сайтов'!AN32</f>
        <v>2</v>
      </c>
      <c r="AN5" s="117">
        <f>'Анализ сайтов'!AO32</f>
        <v>4</v>
      </c>
      <c r="AO5" s="117">
        <f>'Анализ сайтов'!AP32</f>
        <v>2</v>
      </c>
      <c r="AP5" s="117">
        <f>'Анализ сайтов'!AQ32</f>
        <v>4</v>
      </c>
      <c r="AQ5" s="117">
        <f>'Анализ сайтов'!AR32</f>
        <v>4</v>
      </c>
      <c r="AR5" s="117">
        <f>'Анализ сайтов'!AS32</f>
        <v>2</v>
      </c>
      <c r="AS5" s="117">
        <f>'Анализ сайтов'!AT32</f>
        <v>4</v>
      </c>
      <c r="AT5" s="117">
        <f>'Анализ сайтов'!AU32</f>
        <v>4</v>
      </c>
      <c r="AU5" s="117">
        <f>'Анализ сайтов'!AV32</f>
        <v>4</v>
      </c>
      <c r="AV5" s="117">
        <f>'Анализ сайтов'!AW32</f>
        <v>10</v>
      </c>
      <c r="AW5" s="117">
        <f>'Анализ сайтов'!AX32</f>
        <v>4</v>
      </c>
      <c r="AX5" s="117">
        <f>'Анализ сайтов'!AY32</f>
        <v>6</v>
      </c>
      <c r="AY5" s="117">
        <f>'Анализ сайтов'!AZ32</f>
        <v>6</v>
      </c>
      <c r="AZ5" s="117">
        <f>'Анализ сайтов'!BA32</f>
        <v>4</v>
      </c>
      <c r="BA5" s="117">
        <f>'Анализ сайтов'!BB32</f>
        <v>4</v>
      </c>
      <c r="BB5" s="117">
        <f>'Анализ сайтов'!BC32</f>
        <v>4</v>
      </c>
      <c r="BC5" s="117">
        <f>'Анализ сайтов'!BD32</f>
        <v>4</v>
      </c>
      <c r="BD5" s="117">
        <f>'Анализ сайтов'!BE32</f>
        <v>4</v>
      </c>
      <c r="BE5" s="117">
        <f>'Анализ сайтов'!BF32</f>
        <v>4</v>
      </c>
      <c r="BF5" s="117">
        <f>'Анализ сайтов'!BG32</f>
        <v>4</v>
      </c>
      <c r="BG5" s="117">
        <f>'Анализ сайтов'!BH32</f>
        <v>4</v>
      </c>
      <c r="BH5" s="117">
        <f>'Анализ сайтов'!BI32</f>
        <v>4</v>
      </c>
    </row>
    <row r="6" spans="1:60" x14ac:dyDescent="0.25">
      <c r="A6" s="165"/>
      <c r="B6" s="116"/>
      <c r="C6" s="117">
        <f>'Анализ сайтов'!D43</f>
        <v>4</v>
      </c>
      <c r="D6" s="117">
        <f>'Анализ сайтов'!E43</f>
        <v>4</v>
      </c>
      <c r="E6" s="117">
        <f>'Анализ сайтов'!F43</f>
        <v>6</v>
      </c>
      <c r="F6" s="117">
        <f>'Анализ сайтов'!G43</f>
        <v>1</v>
      </c>
      <c r="G6" s="117">
        <f>'Анализ сайтов'!H43</f>
        <v>5</v>
      </c>
      <c r="H6" s="117">
        <f>'Анализ сайтов'!I43</f>
        <v>4</v>
      </c>
      <c r="I6" s="117">
        <f>'Анализ сайтов'!J43</f>
        <v>6</v>
      </c>
      <c r="J6" s="117">
        <f>'Анализ сайтов'!K43</f>
        <v>6</v>
      </c>
      <c r="K6" s="117">
        <f>'Анализ сайтов'!L43</f>
        <v>7</v>
      </c>
      <c r="L6" s="117">
        <f>'Анализ сайтов'!M43</f>
        <v>6</v>
      </c>
      <c r="M6" s="117">
        <f>'Анализ сайтов'!N43</f>
        <v>6</v>
      </c>
      <c r="N6" s="117">
        <f>'Анализ сайтов'!O43</f>
        <v>6</v>
      </c>
      <c r="O6" s="117">
        <f>'Анализ сайтов'!P43</f>
        <v>6</v>
      </c>
      <c r="P6" s="117">
        <f>'Анализ сайтов'!Q43</f>
        <v>6</v>
      </c>
      <c r="Q6" s="117">
        <f>'Анализ сайтов'!R43</f>
        <v>6</v>
      </c>
      <c r="R6" s="117">
        <f>'Анализ сайтов'!S43</f>
        <v>6</v>
      </c>
      <c r="S6" s="117">
        <f>'Анализ сайтов'!T43</f>
        <v>6</v>
      </c>
      <c r="T6" s="117">
        <f>'Анализ сайтов'!U43</f>
        <v>6</v>
      </c>
      <c r="U6" s="117">
        <f>'Анализ сайтов'!V43</f>
        <v>6</v>
      </c>
      <c r="V6" s="117">
        <f>'Анализ сайтов'!W43</f>
        <v>6</v>
      </c>
      <c r="W6" s="117">
        <f>'Анализ сайтов'!X43</f>
        <v>6</v>
      </c>
      <c r="X6" s="117">
        <f>'Анализ сайтов'!Y43</f>
        <v>6</v>
      </c>
      <c r="Y6" s="117">
        <f>'Анализ сайтов'!Z43</f>
        <v>6</v>
      </c>
      <c r="Z6" s="117">
        <f>'Анализ сайтов'!AA43</f>
        <v>6</v>
      </c>
      <c r="AA6" s="117">
        <f>'Анализ сайтов'!AB43</f>
        <v>6</v>
      </c>
      <c r="AB6" s="117">
        <f>'Анализ сайтов'!AC43</f>
        <v>6</v>
      </c>
      <c r="AC6" s="117">
        <f>'Анализ сайтов'!AD43</f>
        <v>6</v>
      </c>
      <c r="AD6" s="117">
        <f>'Анализ сайтов'!AE43</f>
        <v>6</v>
      </c>
      <c r="AE6" s="117">
        <f>'Анализ сайтов'!AF43</f>
        <v>6</v>
      </c>
      <c r="AF6" s="117">
        <f>'Анализ сайтов'!AG43</f>
        <v>6</v>
      </c>
      <c r="AG6" s="117">
        <f>'Анализ сайтов'!AH43</f>
        <v>6</v>
      </c>
      <c r="AH6" s="117">
        <f>'Анализ сайтов'!AI43</f>
        <v>6</v>
      </c>
      <c r="AI6" s="117">
        <f>'Анализ сайтов'!AJ43</f>
        <v>6</v>
      </c>
      <c r="AJ6" s="117">
        <f>'Анализ сайтов'!AK43</f>
        <v>6</v>
      </c>
      <c r="AK6" s="117">
        <f>'Анализ сайтов'!AL43</f>
        <v>6</v>
      </c>
      <c r="AL6" s="117">
        <f>'Анализ сайтов'!AM43</f>
        <v>6</v>
      </c>
      <c r="AM6" s="117">
        <f>'Анализ сайтов'!AN43</f>
        <v>6</v>
      </c>
      <c r="AN6" s="117">
        <f>'Анализ сайтов'!AO43</f>
        <v>8</v>
      </c>
      <c r="AO6" s="117">
        <f>'Анализ сайтов'!AP43</f>
        <v>8</v>
      </c>
      <c r="AP6" s="117">
        <f>'Анализ сайтов'!AQ43</f>
        <v>8</v>
      </c>
      <c r="AQ6" s="117">
        <f>'Анализ сайтов'!AR43</f>
        <v>10</v>
      </c>
      <c r="AR6" s="117">
        <f>'Анализ сайтов'!AS43</f>
        <v>10</v>
      </c>
      <c r="AS6" s="117">
        <f>'Анализ сайтов'!AT43</f>
        <v>10</v>
      </c>
      <c r="AT6" s="117">
        <f>'Анализ сайтов'!AU43</f>
        <v>10</v>
      </c>
      <c r="AU6" s="117">
        <f>'Анализ сайтов'!AV43</f>
        <v>10</v>
      </c>
      <c r="AV6" s="117">
        <f>'Анализ сайтов'!AW43</f>
        <v>10</v>
      </c>
      <c r="AW6" s="117">
        <f>'Анализ сайтов'!AX43</f>
        <v>10</v>
      </c>
      <c r="AX6" s="117">
        <f>'Анализ сайтов'!AY43</f>
        <v>10</v>
      </c>
      <c r="AY6" s="117">
        <f>'Анализ сайтов'!AZ43</f>
        <v>10</v>
      </c>
      <c r="AZ6" s="117">
        <f>'Анализ сайтов'!BA43</f>
        <v>10</v>
      </c>
      <c r="BA6" s="117">
        <f>'Анализ сайтов'!BB43</f>
        <v>10</v>
      </c>
      <c r="BB6" s="117">
        <f>'Анализ сайтов'!BC43</f>
        <v>10</v>
      </c>
      <c r="BC6" s="117">
        <f>'Анализ сайтов'!BD43</f>
        <v>10</v>
      </c>
      <c r="BD6" s="117">
        <f>'Анализ сайтов'!BE43</f>
        <v>10</v>
      </c>
      <c r="BE6" s="117">
        <f>'Анализ сайтов'!BF43</f>
        <v>10</v>
      </c>
      <c r="BF6" s="117">
        <f>'Анализ сайтов'!BG43</f>
        <v>10</v>
      </c>
      <c r="BG6" s="117">
        <f>'Анализ сайтов'!BH43</f>
        <v>10</v>
      </c>
      <c r="BH6" s="117">
        <f>'Анализ сайтов'!BI43</f>
        <v>10</v>
      </c>
    </row>
    <row r="7" spans="1:60" x14ac:dyDescent="0.25">
      <c r="A7" s="165"/>
      <c r="B7" s="116"/>
      <c r="C7" s="117">
        <f>'Анализ сайтов'!D51</f>
        <v>8</v>
      </c>
      <c r="D7" s="117">
        <f>'Анализ сайтов'!E51</f>
        <v>8</v>
      </c>
      <c r="E7" s="117">
        <f>'Анализ сайтов'!F51</f>
        <v>6</v>
      </c>
      <c r="F7" s="117">
        <f>'Анализ сайтов'!G51</f>
        <v>6</v>
      </c>
      <c r="G7" s="117">
        <f>'Анализ сайтов'!H51</f>
        <v>8</v>
      </c>
      <c r="H7" s="117">
        <f>'Анализ сайтов'!I51</f>
        <v>9</v>
      </c>
      <c r="I7" s="117">
        <f>'Анализ сайтов'!J51</f>
        <v>8</v>
      </c>
      <c r="J7" s="117">
        <f>'Анализ сайтов'!K51</f>
        <v>8</v>
      </c>
      <c r="K7" s="117">
        <f>'Анализ сайтов'!L51</f>
        <v>8</v>
      </c>
      <c r="L7" s="117">
        <f>'Анализ сайтов'!M51</f>
        <v>9</v>
      </c>
      <c r="M7" s="117">
        <f>'Анализ сайтов'!N51</f>
        <v>9</v>
      </c>
      <c r="N7" s="117">
        <f>'Анализ сайтов'!O51</f>
        <v>9</v>
      </c>
      <c r="O7" s="117">
        <f>'Анализ сайтов'!P51</f>
        <v>8</v>
      </c>
      <c r="P7" s="117">
        <f>'Анализ сайтов'!Q51</f>
        <v>8</v>
      </c>
      <c r="Q7" s="117">
        <f>'Анализ сайтов'!R51</f>
        <v>8</v>
      </c>
      <c r="R7" s="117">
        <f>'Анализ сайтов'!S51</f>
        <v>8</v>
      </c>
      <c r="S7" s="117">
        <f>'Анализ сайтов'!T51</f>
        <v>8</v>
      </c>
      <c r="T7" s="117">
        <f>'Анализ сайтов'!U51</f>
        <v>6</v>
      </c>
      <c r="U7" s="117">
        <f>'Анализ сайтов'!V51</f>
        <v>7</v>
      </c>
      <c r="V7" s="117">
        <f>'Анализ сайтов'!W51</f>
        <v>8</v>
      </c>
      <c r="W7" s="117">
        <f>'Анализ сайтов'!X51</f>
        <v>7</v>
      </c>
      <c r="X7" s="117">
        <f>'Анализ сайтов'!Y51</f>
        <v>7</v>
      </c>
      <c r="Y7" s="117">
        <f>'Анализ сайтов'!Z51</f>
        <v>7</v>
      </c>
      <c r="Z7" s="117">
        <f>'Анализ сайтов'!AA51</f>
        <v>7</v>
      </c>
      <c r="AA7" s="117">
        <f>'Анализ сайтов'!AB51</f>
        <v>8</v>
      </c>
      <c r="AB7" s="117">
        <f>'Анализ сайтов'!AC51</f>
        <v>7</v>
      </c>
      <c r="AC7" s="117">
        <f>'Анализ сайтов'!AD51</f>
        <v>7</v>
      </c>
      <c r="AD7" s="117">
        <f>'Анализ сайтов'!AE51</f>
        <v>9</v>
      </c>
      <c r="AE7" s="117">
        <f>'Анализ сайтов'!AF51</f>
        <v>8</v>
      </c>
      <c r="AF7" s="117">
        <f>'Анализ сайтов'!AG51</f>
        <v>8</v>
      </c>
      <c r="AG7" s="117">
        <f>'Анализ сайтов'!AH51</f>
        <v>9</v>
      </c>
      <c r="AH7" s="117">
        <f>'Анализ сайтов'!AI51</f>
        <v>9</v>
      </c>
      <c r="AI7" s="117">
        <f>'Анализ сайтов'!AJ51</f>
        <v>8</v>
      </c>
      <c r="AJ7" s="117">
        <f>'Анализ сайтов'!AK51</f>
        <v>8</v>
      </c>
      <c r="AK7" s="117">
        <f>'Анализ сайтов'!AL51</f>
        <v>8</v>
      </c>
      <c r="AL7" s="117">
        <f>'Анализ сайтов'!AM51</f>
        <v>8</v>
      </c>
      <c r="AM7" s="117">
        <f>'Анализ сайтов'!AN51</f>
        <v>9</v>
      </c>
      <c r="AN7" s="117">
        <f>'Анализ сайтов'!AO51</f>
        <v>10</v>
      </c>
      <c r="AO7" s="117">
        <f>'Анализ сайтов'!AP51</f>
        <v>7</v>
      </c>
      <c r="AP7" s="117">
        <f>'Анализ сайтов'!AQ51</f>
        <v>7</v>
      </c>
      <c r="AQ7" s="117">
        <f>'Анализ сайтов'!AR51</f>
        <v>9</v>
      </c>
      <c r="AR7" s="117">
        <f>'Анализ сайтов'!AS51</f>
        <v>9</v>
      </c>
      <c r="AS7" s="117">
        <f>'Анализ сайтов'!AT51</f>
        <v>9</v>
      </c>
      <c r="AT7" s="117">
        <f>'Анализ сайтов'!AU51</f>
        <v>8</v>
      </c>
      <c r="AU7" s="117">
        <f>'Анализ сайтов'!AV51</f>
        <v>8</v>
      </c>
      <c r="AV7" s="117">
        <f>'Анализ сайтов'!AW51</f>
        <v>8</v>
      </c>
      <c r="AW7" s="117">
        <f>'Анализ сайтов'!AX51</f>
        <v>8</v>
      </c>
      <c r="AX7" s="117">
        <f>'Анализ сайтов'!AY51</f>
        <v>8</v>
      </c>
      <c r="AY7" s="117">
        <f>'Анализ сайтов'!AZ51</f>
        <v>8</v>
      </c>
      <c r="AZ7" s="117">
        <f>'Анализ сайтов'!BA51</f>
        <v>8</v>
      </c>
      <c r="BA7" s="117">
        <f>'Анализ сайтов'!BB51</f>
        <v>8</v>
      </c>
      <c r="BB7" s="117">
        <f>'Анализ сайтов'!BC51</f>
        <v>8</v>
      </c>
      <c r="BC7" s="117">
        <f>'Анализ сайтов'!BD51</f>
        <v>8</v>
      </c>
      <c r="BD7" s="117">
        <f>'Анализ сайтов'!BE51</f>
        <v>8</v>
      </c>
      <c r="BE7" s="117">
        <f>'Анализ сайтов'!BF51</f>
        <v>10</v>
      </c>
      <c r="BF7" s="117">
        <f>'Анализ сайтов'!BG51</f>
        <v>8</v>
      </c>
      <c r="BG7" s="117">
        <f>'Анализ сайтов'!BH51</f>
        <v>8</v>
      </c>
      <c r="BH7" s="117">
        <f>'Анализ сайтов'!BI51</f>
        <v>8</v>
      </c>
    </row>
    <row r="8" spans="1:60" x14ac:dyDescent="0.25">
      <c r="A8" s="165"/>
      <c r="B8" s="116"/>
      <c r="C8" s="117">
        <f>'Анализ сайтов'!D56</f>
        <v>4</v>
      </c>
      <c r="D8" s="117">
        <f>'Анализ сайтов'!E56</f>
        <v>6</v>
      </c>
      <c r="E8" s="117">
        <f>'Анализ сайтов'!F56</f>
        <v>5</v>
      </c>
      <c r="F8" s="117">
        <f>'Анализ сайтов'!G56</f>
        <v>4</v>
      </c>
      <c r="G8" s="117">
        <f>'Анализ сайтов'!H56</f>
        <v>4</v>
      </c>
      <c r="H8" s="117">
        <f>'Анализ сайтов'!I56</f>
        <v>4</v>
      </c>
      <c r="I8" s="117">
        <f>'Анализ сайтов'!J56</f>
        <v>4</v>
      </c>
      <c r="J8" s="117">
        <f>'Анализ сайтов'!K56</f>
        <v>4</v>
      </c>
      <c r="K8" s="117">
        <f>'Анализ сайтов'!L56</f>
        <v>4</v>
      </c>
      <c r="L8" s="117">
        <f>'Анализ сайтов'!M56</f>
        <v>4</v>
      </c>
      <c r="M8" s="117">
        <f>'Анализ сайтов'!N56</f>
        <v>4</v>
      </c>
      <c r="N8" s="117">
        <f>'Анализ сайтов'!O56</f>
        <v>7</v>
      </c>
      <c r="O8" s="117">
        <f>'Анализ сайтов'!P56</f>
        <v>4</v>
      </c>
      <c r="P8" s="117">
        <f>'Анализ сайтов'!Q56</f>
        <v>4</v>
      </c>
      <c r="Q8" s="117">
        <f>'Анализ сайтов'!R56</f>
        <v>4</v>
      </c>
      <c r="R8" s="117">
        <f>'Анализ сайтов'!S56</f>
        <v>4</v>
      </c>
      <c r="S8" s="117">
        <f>'Анализ сайтов'!T56</f>
        <v>4</v>
      </c>
      <c r="T8" s="117">
        <f>'Анализ сайтов'!U56</f>
        <v>4</v>
      </c>
      <c r="U8" s="117">
        <f>'Анализ сайтов'!V56</f>
        <v>4</v>
      </c>
      <c r="V8" s="117">
        <f>'Анализ сайтов'!W56</f>
        <v>5</v>
      </c>
      <c r="W8" s="117">
        <f>'Анализ сайтов'!X56</f>
        <v>5</v>
      </c>
      <c r="X8" s="117">
        <f>'Анализ сайтов'!Y56</f>
        <v>5</v>
      </c>
      <c r="Y8" s="117">
        <f>'Анализ сайтов'!Z56</f>
        <v>5</v>
      </c>
      <c r="Z8" s="117">
        <f>'Анализ сайтов'!AA56</f>
        <v>6</v>
      </c>
      <c r="AA8" s="117">
        <f>'Анализ сайтов'!AB56</f>
        <v>5</v>
      </c>
      <c r="AB8" s="117">
        <f>'Анализ сайтов'!AC56</f>
        <v>5</v>
      </c>
      <c r="AC8" s="117">
        <f>'Анализ сайтов'!AD56</f>
        <v>5</v>
      </c>
      <c r="AD8" s="117">
        <f>'Анализ сайтов'!AE56</f>
        <v>5</v>
      </c>
      <c r="AE8" s="117">
        <f>'Анализ сайтов'!AF56</f>
        <v>5</v>
      </c>
      <c r="AF8" s="117">
        <f>'Анализ сайтов'!AG56</f>
        <v>5</v>
      </c>
      <c r="AG8" s="117">
        <f>'Анализ сайтов'!AH56</f>
        <v>5</v>
      </c>
      <c r="AH8" s="117">
        <f>'Анализ сайтов'!AI56</f>
        <v>5</v>
      </c>
      <c r="AI8" s="117">
        <f>'Анализ сайтов'!AJ56</f>
        <v>5</v>
      </c>
      <c r="AJ8" s="117">
        <f>'Анализ сайтов'!AK56</f>
        <v>5</v>
      </c>
      <c r="AK8" s="117">
        <f>'Анализ сайтов'!AL56</f>
        <v>5</v>
      </c>
      <c r="AL8" s="117">
        <f>'Анализ сайтов'!AM56</f>
        <v>5</v>
      </c>
      <c r="AM8" s="117">
        <f>'Анализ сайтов'!AN56</f>
        <v>7</v>
      </c>
      <c r="AN8" s="117">
        <f>'Анализ сайтов'!AO56</f>
        <v>8</v>
      </c>
      <c r="AO8" s="117">
        <f>'Анализ сайтов'!AP56</f>
        <v>8</v>
      </c>
      <c r="AP8" s="117">
        <f>'Анализ сайтов'!AQ56</f>
        <v>7</v>
      </c>
      <c r="AQ8" s="117">
        <f>'Анализ сайтов'!AR56</f>
        <v>10</v>
      </c>
      <c r="AR8" s="117">
        <f>'Анализ сайтов'!AS56</f>
        <v>10</v>
      </c>
      <c r="AS8" s="117">
        <f>'Анализ сайтов'!AT56</f>
        <v>10</v>
      </c>
      <c r="AT8" s="117">
        <f>'Анализ сайтов'!AU56</f>
        <v>10</v>
      </c>
      <c r="AU8" s="117">
        <f>'Анализ сайтов'!AV56</f>
        <v>10</v>
      </c>
      <c r="AV8" s="117">
        <f>'Анализ сайтов'!AW56</f>
        <v>10</v>
      </c>
      <c r="AW8" s="117">
        <f>'Анализ сайтов'!AX56</f>
        <v>10</v>
      </c>
      <c r="AX8" s="117">
        <f>'Анализ сайтов'!AY56</f>
        <v>9</v>
      </c>
      <c r="AY8" s="117">
        <f>'Анализ сайтов'!AZ56</f>
        <v>9</v>
      </c>
      <c r="AZ8" s="117">
        <f>'Анализ сайтов'!BA56</f>
        <v>9</v>
      </c>
      <c r="BA8" s="117">
        <f>'Анализ сайтов'!BB56</f>
        <v>9</v>
      </c>
      <c r="BB8" s="117">
        <f>'Анализ сайтов'!BC56</f>
        <v>10</v>
      </c>
      <c r="BC8" s="117">
        <f>'Анализ сайтов'!BD56</f>
        <v>10</v>
      </c>
      <c r="BD8" s="117">
        <f>'Анализ сайтов'!BE56</f>
        <v>10</v>
      </c>
      <c r="BE8" s="117">
        <f>'Анализ сайтов'!BF56</f>
        <v>10</v>
      </c>
      <c r="BF8" s="117">
        <f>'Анализ сайтов'!BG56</f>
        <v>10</v>
      </c>
      <c r="BG8" s="117">
        <f>'Анализ сайтов'!BH56</f>
        <v>10</v>
      </c>
      <c r="BH8" s="117">
        <f>'Анализ сайтов'!BI56</f>
        <v>10</v>
      </c>
    </row>
    <row r="9" spans="1:60" x14ac:dyDescent="0.25">
      <c r="A9" s="165"/>
      <c r="B9" s="116"/>
      <c r="C9" s="117">
        <f>'Анализ сайтов'!D64</f>
        <v>4</v>
      </c>
      <c r="D9" s="117">
        <f>'Анализ сайтов'!E64</f>
        <v>4</v>
      </c>
      <c r="E9" s="117">
        <f>'Анализ сайтов'!F64</f>
        <v>4</v>
      </c>
      <c r="F9" s="117">
        <f>'Анализ сайтов'!G64</f>
        <v>6</v>
      </c>
      <c r="G9" s="117">
        <f>'Анализ сайтов'!H64</f>
        <v>7</v>
      </c>
      <c r="H9" s="117">
        <f>'Анализ сайтов'!I64</f>
        <v>5</v>
      </c>
      <c r="I9" s="117">
        <f>'Анализ сайтов'!J64</f>
        <v>3</v>
      </c>
      <c r="J9" s="117">
        <f>'Анализ сайтов'!K64</f>
        <v>6</v>
      </c>
      <c r="K9" s="117">
        <f>'Анализ сайтов'!L64</f>
        <v>3</v>
      </c>
      <c r="L9" s="117">
        <f>'Анализ сайтов'!M64</f>
        <v>6</v>
      </c>
      <c r="M9" s="117">
        <f>'Анализ сайтов'!N64</f>
        <v>5</v>
      </c>
      <c r="N9" s="117">
        <f>'Анализ сайтов'!O64</f>
        <v>5</v>
      </c>
      <c r="O9" s="117">
        <f>'Анализ сайтов'!P64</f>
        <v>4</v>
      </c>
      <c r="P9" s="117">
        <f>'Анализ сайтов'!Q64</f>
        <v>5</v>
      </c>
      <c r="Q9" s="117">
        <f>'Анализ сайтов'!R64</f>
        <v>7</v>
      </c>
      <c r="R9" s="117">
        <f>'Анализ сайтов'!S64</f>
        <v>5</v>
      </c>
      <c r="S9" s="117">
        <f>'Анализ сайтов'!T64</f>
        <v>5</v>
      </c>
      <c r="T9" s="117">
        <f>'Анализ сайтов'!U64</f>
        <v>5</v>
      </c>
      <c r="U9" s="117">
        <f>'Анализ сайтов'!V64</f>
        <v>5</v>
      </c>
      <c r="V9" s="117">
        <f>'Анализ сайтов'!W64</f>
        <v>5</v>
      </c>
      <c r="W9" s="117">
        <f>'Анализ сайтов'!X64</f>
        <v>5</v>
      </c>
      <c r="X9" s="117">
        <f>'Анализ сайтов'!Y64</f>
        <v>5</v>
      </c>
      <c r="Y9" s="117">
        <f>'Анализ сайтов'!Z64</f>
        <v>5</v>
      </c>
      <c r="Z9" s="117">
        <f>'Анализ сайтов'!AA64</f>
        <v>5</v>
      </c>
      <c r="AA9" s="117">
        <f>'Анализ сайтов'!AB64</f>
        <v>5</v>
      </c>
      <c r="AB9" s="117">
        <f>'Анализ сайтов'!AC64</f>
        <v>5</v>
      </c>
      <c r="AC9" s="117">
        <f>'Анализ сайтов'!AD64</f>
        <v>5</v>
      </c>
      <c r="AD9" s="117">
        <f>'Анализ сайтов'!AE64</f>
        <v>5</v>
      </c>
      <c r="AE9" s="117">
        <f>'Анализ сайтов'!AF64</f>
        <v>5</v>
      </c>
      <c r="AF9" s="117">
        <f>'Анализ сайтов'!AG64</f>
        <v>5</v>
      </c>
      <c r="AG9" s="117">
        <f>'Анализ сайтов'!AH64</f>
        <v>5</v>
      </c>
      <c r="AH9" s="117">
        <f>'Анализ сайтов'!AI64</f>
        <v>5</v>
      </c>
      <c r="AI9" s="117">
        <f>'Анализ сайтов'!AJ64</f>
        <v>5</v>
      </c>
      <c r="AJ9" s="117">
        <f>'Анализ сайтов'!AK64</f>
        <v>5</v>
      </c>
      <c r="AK9" s="117">
        <f>'Анализ сайтов'!AL64</f>
        <v>5</v>
      </c>
      <c r="AL9" s="117">
        <f>'Анализ сайтов'!AM64</f>
        <v>5</v>
      </c>
      <c r="AM9" s="117">
        <f>'Анализ сайтов'!AN64</f>
        <v>5</v>
      </c>
      <c r="AN9" s="117">
        <f>'Анализ сайтов'!AO64</f>
        <v>9</v>
      </c>
      <c r="AO9" s="117">
        <f>'Анализ сайтов'!AP64</f>
        <v>8</v>
      </c>
      <c r="AP9" s="117">
        <f>'Анализ сайтов'!AQ64</f>
        <v>6</v>
      </c>
      <c r="AQ9" s="117">
        <f>'Анализ сайтов'!AR64</f>
        <v>8</v>
      </c>
      <c r="AR9" s="117">
        <f>'Анализ сайтов'!AS64</f>
        <v>8</v>
      </c>
      <c r="AS9" s="117">
        <f>'Анализ сайтов'!AT64</f>
        <v>9</v>
      </c>
      <c r="AT9" s="117">
        <f>'Анализ сайтов'!AU64</f>
        <v>9</v>
      </c>
      <c r="AU9" s="117">
        <f>'Анализ сайтов'!AV64</f>
        <v>9</v>
      </c>
      <c r="AV9" s="117">
        <f>'Анализ сайтов'!AW64</f>
        <v>9</v>
      </c>
      <c r="AW9" s="117">
        <f>'Анализ сайтов'!AX64</f>
        <v>9</v>
      </c>
      <c r="AX9" s="117">
        <f>'Анализ сайтов'!AY64</f>
        <v>9</v>
      </c>
      <c r="AY9" s="117">
        <f>'Анализ сайтов'!AZ64</f>
        <v>9</v>
      </c>
      <c r="AZ9" s="117">
        <f>'Анализ сайтов'!BA64</f>
        <v>9</v>
      </c>
      <c r="BA9" s="117">
        <f>'Анализ сайтов'!BB64</f>
        <v>9</v>
      </c>
      <c r="BB9" s="117">
        <f>'Анализ сайтов'!BC64</f>
        <v>9</v>
      </c>
      <c r="BC9" s="117">
        <f>'Анализ сайтов'!BD64</f>
        <v>9</v>
      </c>
      <c r="BD9" s="117">
        <f>'Анализ сайтов'!BE64</f>
        <v>9</v>
      </c>
      <c r="BE9" s="117">
        <f>'Анализ сайтов'!BF64</f>
        <v>9</v>
      </c>
      <c r="BF9" s="117">
        <f>'Анализ сайтов'!BG64</f>
        <v>9</v>
      </c>
      <c r="BG9" s="117">
        <f>'Анализ сайтов'!BH64</f>
        <v>9</v>
      </c>
      <c r="BH9" s="117">
        <f>'Анализ сайтов'!BI64</f>
        <v>9</v>
      </c>
    </row>
    <row r="10" spans="1:60" x14ac:dyDescent="0.25">
      <c r="A10" s="165"/>
      <c r="B10" s="116"/>
      <c r="C10" s="117">
        <f>'Анализ сайтов'!D71</f>
        <v>0</v>
      </c>
      <c r="D10" s="117">
        <f>'Анализ сайтов'!E71</f>
        <v>1</v>
      </c>
      <c r="E10" s="117">
        <f>'Анализ сайтов'!F71</f>
        <v>0</v>
      </c>
      <c r="F10" s="117">
        <f>'Анализ сайтов'!G71</f>
        <v>0</v>
      </c>
      <c r="G10" s="117">
        <f>'Анализ сайтов'!H71</f>
        <v>2</v>
      </c>
      <c r="H10" s="117">
        <f>'Анализ сайтов'!I71</f>
        <v>4</v>
      </c>
      <c r="I10" s="117">
        <f>'Анализ сайтов'!J71</f>
        <v>2</v>
      </c>
      <c r="J10" s="117">
        <f>'Анализ сайтов'!K71</f>
        <v>5</v>
      </c>
      <c r="K10" s="117">
        <f>'Анализ сайтов'!L71</f>
        <v>4</v>
      </c>
      <c r="L10" s="117">
        <f>'Анализ сайтов'!M71</f>
        <v>5</v>
      </c>
      <c r="M10" s="117">
        <f>'Анализ сайтов'!N71</f>
        <v>3</v>
      </c>
      <c r="N10" s="117">
        <f>'Анализ сайтов'!O71</f>
        <v>5</v>
      </c>
      <c r="O10" s="117">
        <f>'Анализ сайтов'!P71</f>
        <v>3</v>
      </c>
      <c r="P10" s="117">
        <f>'Анализ сайтов'!Q71</f>
        <v>3</v>
      </c>
      <c r="Q10" s="117">
        <f>'Анализ сайтов'!R71</f>
        <v>7</v>
      </c>
      <c r="R10" s="117">
        <f>'Анализ сайтов'!S71</f>
        <v>3</v>
      </c>
      <c r="S10" s="117">
        <f>'Анализ сайтов'!T71</f>
        <v>2</v>
      </c>
      <c r="T10" s="117">
        <f>'Анализ сайтов'!U71</f>
        <v>2</v>
      </c>
      <c r="U10" s="117">
        <f>'Анализ сайтов'!V71</f>
        <v>4</v>
      </c>
      <c r="V10" s="117">
        <f>'Анализ сайтов'!W71</f>
        <v>4</v>
      </c>
      <c r="W10" s="117">
        <f>'Анализ сайтов'!X71</f>
        <v>5</v>
      </c>
      <c r="X10" s="117">
        <f>'Анализ сайтов'!Y71</f>
        <v>3</v>
      </c>
      <c r="Y10" s="117">
        <f>'Анализ сайтов'!Z71</f>
        <v>3</v>
      </c>
      <c r="Z10" s="117">
        <f>'Анализ сайтов'!AA71</f>
        <v>3</v>
      </c>
      <c r="AA10" s="117">
        <f>'Анализ сайтов'!AB71</f>
        <v>3</v>
      </c>
      <c r="AB10" s="117">
        <f>'Анализ сайтов'!AC71</f>
        <v>3</v>
      </c>
      <c r="AC10" s="117">
        <f>'Анализ сайтов'!AD71</f>
        <v>3</v>
      </c>
      <c r="AD10" s="117">
        <f>'Анализ сайтов'!AE71</f>
        <v>4</v>
      </c>
      <c r="AE10" s="117">
        <f>'Анализ сайтов'!AF71</f>
        <v>4</v>
      </c>
      <c r="AF10" s="117">
        <f>'Анализ сайтов'!AG71</f>
        <v>4</v>
      </c>
      <c r="AG10" s="117">
        <f>'Анализ сайтов'!AH71</f>
        <v>5</v>
      </c>
      <c r="AH10" s="117">
        <f>'Анализ сайтов'!AI71</f>
        <v>6</v>
      </c>
      <c r="AI10" s="117">
        <f>'Анализ сайтов'!AJ71</f>
        <v>6</v>
      </c>
      <c r="AJ10" s="117">
        <f>'Анализ сайтов'!AK71</f>
        <v>3</v>
      </c>
      <c r="AK10" s="117">
        <f>'Анализ сайтов'!AL71</f>
        <v>3</v>
      </c>
      <c r="AL10" s="117">
        <f>'Анализ сайтов'!AM71</f>
        <v>6</v>
      </c>
      <c r="AM10" s="117">
        <f>'Анализ сайтов'!AN71</f>
        <v>5</v>
      </c>
      <c r="AN10" s="117">
        <f>'Анализ сайтов'!AO71</f>
        <v>9</v>
      </c>
      <c r="AO10" s="117">
        <f>'Анализ сайтов'!AP71</f>
        <v>5</v>
      </c>
      <c r="AP10" s="117">
        <f>'Анализ сайтов'!AQ71</f>
        <v>5</v>
      </c>
      <c r="AQ10" s="117">
        <f>'Анализ сайтов'!AR71</f>
        <v>9</v>
      </c>
      <c r="AR10" s="117">
        <f>'Анализ сайтов'!AS71</f>
        <v>8</v>
      </c>
      <c r="AS10" s="117">
        <f>'Анализ сайтов'!AT71</f>
        <v>10</v>
      </c>
      <c r="AT10" s="117">
        <f>'Анализ сайтов'!AU71</f>
        <v>10</v>
      </c>
      <c r="AU10" s="117">
        <f>'Анализ сайтов'!AV71</f>
        <v>8</v>
      </c>
      <c r="AV10" s="117">
        <f>'Анализ сайтов'!AW71</f>
        <v>8</v>
      </c>
      <c r="AW10" s="117">
        <f>'Анализ сайтов'!AX71</f>
        <v>8</v>
      </c>
      <c r="AX10" s="117">
        <f>'Анализ сайтов'!AY71</f>
        <v>8</v>
      </c>
      <c r="AY10" s="117">
        <f>'Анализ сайтов'!AZ71</f>
        <v>6</v>
      </c>
      <c r="AZ10" s="117">
        <f>'Анализ сайтов'!BA71</f>
        <v>6</v>
      </c>
      <c r="BA10" s="117">
        <f>'Анализ сайтов'!BB71</f>
        <v>6</v>
      </c>
      <c r="BB10" s="117">
        <f>'Анализ сайтов'!BC71</f>
        <v>9</v>
      </c>
      <c r="BC10" s="117">
        <f>'Анализ сайтов'!BD71</f>
        <v>8</v>
      </c>
      <c r="BD10" s="117">
        <f>'Анализ сайтов'!BE71</f>
        <v>8</v>
      </c>
      <c r="BE10" s="117">
        <f>'Анализ сайтов'!BF71</f>
        <v>9</v>
      </c>
      <c r="BF10" s="117">
        <f>'Анализ сайтов'!BG71</f>
        <v>8</v>
      </c>
      <c r="BG10" s="117">
        <f>'Анализ сайтов'!BH71</f>
        <v>8</v>
      </c>
      <c r="BH10" s="117">
        <f>'Анализ сайтов'!BI71</f>
        <v>9</v>
      </c>
    </row>
    <row r="11" spans="1:60" x14ac:dyDescent="0.25">
      <c r="A11" s="165"/>
      <c r="B11" s="116"/>
      <c r="C11" s="117">
        <f>'Анализ сайтов'!D76</f>
        <v>6</v>
      </c>
      <c r="D11" s="117">
        <f>'Анализ сайтов'!E76</f>
        <v>6</v>
      </c>
      <c r="E11" s="117">
        <f>'Анализ сайтов'!F76</f>
        <v>6</v>
      </c>
      <c r="F11" s="117">
        <f>'Анализ сайтов'!G76</f>
        <v>5</v>
      </c>
      <c r="G11" s="117">
        <f>'Анализ сайтов'!H76</f>
        <v>5</v>
      </c>
      <c r="H11" s="117">
        <f>'Анализ сайтов'!I76</f>
        <v>7</v>
      </c>
      <c r="I11" s="117">
        <f>'Анализ сайтов'!J76</f>
        <v>5</v>
      </c>
      <c r="J11" s="117">
        <f>'Анализ сайтов'!K76</f>
        <v>6</v>
      </c>
      <c r="K11" s="117">
        <f>'Анализ сайтов'!L76</f>
        <v>6</v>
      </c>
      <c r="L11" s="117">
        <f>'Анализ сайтов'!M76</f>
        <v>6</v>
      </c>
      <c r="M11" s="117">
        <f>'Анализ сайтов'!N76</f>
        <v>6</v>
      </c>
      <c r="N11" s="117">
        <f>'Анализ сайтов'!O76</f>
        <v>6</v>
      </c>
      <c r="O11" s="117">
        <f>'Анализ сайтов'!P76</f>
        <v>6</v>
      </c>
      <c r="P11" s="117">
        <f>'Анализ сайтов'!Q76</f>
        <v>6</v>
      </c>
      <c r="Q11" s="117">
        <f>'Анализ сайтов'!R76</f>
        <v>6</v>
      </c>
      <c r="R11" s="117">
        <f>'Анализ сайтов'!S76</f>
        <v>6</v>
      </c>
      <c r="S11" s="117">
        <f>'Анализ сайтов'!T76</f>
        <v>6</v>
      </c>
      <c r="T11" s="117">
        <f>'Анализ сайтов'!U76</f>
        <v>8</v>
      </c>
      <c r="U11" s="117">
        <f>'Анализ сайтов'!V76</f>
        <v>8</v>
      </c>
      <c r="V11" s="117">
        <f>'Анализ сайтов'!W76</f>
        <v>8</v>
      </c>
      <c r="W11" s="117">
        <f>'Анализ сайтов'!X76</f>
        <v>8</v>
      </c>
      <c r="X11" s="117">
        <f>'Анализ сайтов'!Y76</f>
        <v>8</v>
      </c>
      <c r="Y11" s="117">
        <f>'Анализ сайтов'!Z76</f>
        <v>8</v>
      </c>
      <c r="Z11" s="117">
        <f>'Анализ сайтов'!AA76</f>
        <v>8</v>
      </c>
      <c r="AA11" s="117">
        <f>'Анализ сайтов'!AB76</f>
        <v>8</v>
      </c>
      <c r="AB11" s="117">
        <f>'Анализ сайтов'!AC76</f>
        <v>8</v>
      </c>
      <c r="AC11" s="117">
        <f>'Анализ сайтов'!AD76</f>
        <v>8</v>
      </c>
      <c r="AD11" s="117">
        <f>'Анализ сайтов'!AE76</f>
        <v>8</v>
      </c>
      <c r="AE11" s="117">
        <f>'Анализ сайтов'!AF76</f>
        <v>8</v>
      </c>
      <c r="AF11" s="117">
        <f>'Анализ сайтов'!AG76</f>
        <v>8</v>
      </c>
      <c r="AG11" s="117">
        <f>'Анализ сайтов'!AH76</f>
        <v>8</v>
      </c>
      <c r="AH11" s="117">
        <f>'Анализ сайтов'!AI76</f>
        <v>8</v>
      </c>
      <c r="AI11" s="117">
        <f>'Анализ сайтов'!AJ76</f>
        <v>8</v>
      </c>
      <c r="AJ11" s="117">
        <f>'Анализ сайтов'!AK76</f>
        <v>8</v>
      </c>
      <c r="AK11" s="117">
        <f>'Анализ сайтов'!AL76</f>
        <v>8</v>
      </c>
      <c r="AL11" s="117">
        <f>'Анализ сайтов'!AM76</f>
        <v>8</v>
      </c>
      <c r="AM11" s="117">
        <f>'Анализ сайтов'!AN76</f>
        <v>8</v>
      </c>
      <c r="AN11" s="117">
        <f>'Анализ сайтов'!AO76</f>
        <v>9</v>
      </c>
      <c r="AO11" s="117">
        <f>'Анализ сайтов'!AP76</f>
        <v>9</v>
      </c>
      <c r="AP11" s="117">
        <f>'Анализ сайтов'!AQ76</f>
        <v>9</v>
      </c>
      <c r="AQ11" s="117">
        <f>'Анализ сайтов'!AR76</f>
        <v>9</v>
      </c>
      <c r="AR11" s="117">
        <f>'Анализ сайтов'!AS76</f>
        <v>9</v>
      </c>
      <c r="AS11" s="117">
        <f>'Анализ сайтов'!AT76</f>
        <v>9</v>
      </c>
      <c r="AT11" s="117">
        <f>'Анализ сайтов'!AU76</f>
        <v>9</v>
      </c>
      <c r="AU11" s="117">
        <f>'Анализ сайтов'!AV76</f>
        <v>9</v>
      </c>
      <c r="AV11" s="117">
        <f>'Анализ сайтов'!AW76</f>
        <v>9</v>
      </c>
      <c r="AW11" s="117">
        <f>'Анализ сайтов'!AX76</f>
        <v>9</v>
      </c>
      <c r="AX11" s="117">
        <f>'Анализ сайтов'!AY76</f>
        <v>9</v>
      </c>
      <c r="AY11" s="117">
        <f>'Анализ сайтов'!AZ76</f>
        <v>9</v>
      </c>
      <c r="AZ11" s="117">
        <f>'Анализ сайтов'!BA76</f>
        <v>9</v>
      </c>
      <c r="BA11" s="117">
        <f>'Анализ сайтов'!BB76</f>
        <v>9</v>
      </c>
      <c r="BB11" s="117">
        <f>'Анализ сайтов'!BC76</f>
        <v>9</v>
      </c>
      <c r="BC11" s="117">
        <f>'Анализ сайтов'!BD76</f>
        <v>9</v>
      </c>
      <c r="BD11" s="117">
        <f>'Анализ сайтов'!BE76</f>
        <v>9</v>
      </c>
      <c r="BE11" s="117">
        <f>'Анализ сайтов'!BF76</f>
        <v>9</v>
      </c>
      <c r="BF11" s="117">
        <f>'Анализ сайтов'!BG76</f>
        <v>9</v>
      </c>
      <c r="BG11" s="117">
        <f>'Анализ сайтов'!BH76</f>
        <v>9</v>
      </c>
      <c r="BH11" s="117">
        <f>'Анализ сайтов'!BI76</f>
        <v>9</v>
      </c>
    </row>
    <row r="12" spans="1:60" x14ac:dyDescent="0.25">
      <c r="A12" s="165"/>
      <c r="B12" s="116"/>
      <c r="C12" s="117">
        <f>'Анализ сайтов'!D85</f>
        <v>2</v>
      </c>
      <c r="D12" s="117">
        <f>'Анализ сайтов'!E85</f>
        <v>2</v>
      </c>
      <c r="E12" s="117">
        <f>'Анализ сайтов'!F85</f>
        <v>2</v>
      </c>
      <c r="F12" s="117">
        <f>'Анализ сайтов'!G85</f>
        <v>2</v>
      </c>
      <c r="G12" s="117">
        <f>'Анализ сайтов'!H85</f>
        <v>2</v>
      </c>
      <c r="H12" s="117">
        <f>'Анализ сайтов'!I85</f>
        <v>2</v>
      </c>
      <c r="I12" s="117">
        <f>'Анализ сайтов'!J85</f>
        <v>2</v>
      </c>
      <c r="J12" s="117">
        <f>'Анализ сайтов'!K85</f>
        <v>2</v>
      </c>
      <c r="K12" s="117">
        <f>'Анализ сайтов'!L85</f>
        <v>2</v>
      </c>
      <c r="L12" s="117">
        <f>'Анализ сайтов'!M85</f>
        <v>2</v>
      </c>
      <c r="M12" s="117">
        <f>'Анализ сайтов'!N85</f>
        <v>2</v>
      </c>
      <c r="N12" s="117">
        <f>'Анализ сайтов'!O85</f>
        <v>8</v>
      </c>
      <c r="O12" s="117">
        <f>'Анализ сайтов'!P85</f>
        <v>2</v>
      </c>
      <c r="P12" s="117">
        <f>'Анализ сайтов'!Q85</f>
        <v>2</v>
      </c>
      <c r="Q12" s="117">
        <f>'Анализ сайтов'!R85</f>
        <v>2</v>
      </c>
      <c r="R12" s="117">
        <f>'Анализ сайтов'!S85</f>
        <v>2</v>
      </c>
      <c r="S12" s="117">
        <f>'Анализ сайтов'!T85</f>
        <v>2</v>
      </c>
      <c r="T12" s="117">
        <f>'Анализ сайтов'!U85</f>
        <v>4</v>
      </c>
      <c r="U12" s="117">
        <f>'Анализ сайтов'!V85</f>
        <v>6</v>
      </c>
      <c r="V12" s="117">
        <f>'Анализ сайтов'!W85</f>
        <v>2</v>
      </c>
      <c r="W12" s="117">
        <f>'Анализ сайтов'!X85</f>
        <v>2</v>
      </c>
      <c r="X12" s="117">
        <f>'Анализ сайтов'!Y85</f>
        <v>2</v>
      </c>
      <c r="Y12" s="117">
        <f>'Анализ сайтов'!Z85</f>
        <v>2</v>
      </c>
      <c r="Z12" s="117">
        <f>'Анализ сайтов'!AA85</f>
        <v>5</v>
      </c>
      <c r="AA12" s="117">
        <f>'Анализ сайтов'!AB85</f>
        <v>2</v>
      </c>
      <c r="AB12" s="117">
        <f>'Анализ сайтов'!AC85</f>
        <v>2</v>
      </c>
      <c r="AC12" s="117">
        <f>'Анализ сайтов'!AD85</f>
        <v>7</v>
      </c>
      <c r="AD12" s="117">
        <f>'Анализ сайтов'!AE85</f>
        <v>7</v>
      </c>
      <c r="AE12" s="117">
        <f>'Анализ сайтов'!AF85</f>
        <v>2</v>
      </c>
      <c r="AF12" s="117">
        <f>'Анализ сайтов'!AG85</f>
        <v>2</v>
      </c>
      <c r="AG12" s="117">
        <f>'Анализ сайтов'!AH85</f>
        <v>7</v>
      </c>
      <c r="AH12" s="117">
        <f>'Анализ сайтов'!AI85</f>
        <v>2</v>
      </c>
      <c r="AI12" s="117">
        <f>'Анализ сайтов'!AJ85</f>
        <v>2</v>
      </c>
      <c r="AJ12" s="117">
        <f>'Анализ сайтов'!AK85</f>
        <v>2</v>
      </c>
      <c r="AK12" s="117">
        <f>'Анализ сайтов'!AL85</f>
        <v>7</v>
      </c>
      <c r="AL12" s="117">
        <f>'Анализ сайтов'!AM85</f>
        <v>7</v>
      </c>
      <c r="AM12" s="117">
        <f>'Анализ сайтов'!AN85</f>
        <v>8</v>
      </c>
      <c r="AN12" s="117">
        <f>'Анализ сайтов'!AO85</f>
        <v>8</v>
      </c>
      <c r="AO12" s="117">
        <f>'Анализ сайтов'!AP85</f>
        <v>4</v>
      </c>
      <c r="AP12" s="117">
        <f>'Анализ сайтов'!AQ85</f>
        <v>4</v>
      </c>
      <c r="AQ12" s="117">
        <f>'Анализ сайтов'!AR85</f>
        <v>8</v>
      </c>
      <c r="AR12" s="117">
        <f>'Анализ сайтов'!AS85</f>
        <v>7</v>
      </c>
      <c r="AS12" s="117">
        <f>'Анализ сайтов'!AT85</f>
        <v>7</v>
      </c>
      <c r="AT12" s="117">
        <f>'Анализ сайтов'!AU85</f>
        <v>7</v>
      </c>
      <c r="AU12" s="117">
        <f>'Анализ сайтов'!AV85</f>
        <v>7</v>
      </c>
      <c r="AV12" s="117">
        <f>'Анализ сайтов'!AW85</f>
        <v>8</v>
      </c>
      <c r="AW12" s="117">
        <f>'Анализ сайтов'!AX85</f>
        <v>8</v>
      </c>
      <c r="AX12" s="117">
        <f>'Анализ сайтов'!AY85</f>
        <v>8</v>
      </c>
      <c r="AY12" s="117">
        <f>'Анализ сайтов'!AZ85</f>
        <v>8</v>
      </c>
      <c r="AZ12" s="117">
        <f>'Анализ сайтов'!BA85</f>
        <v>7</v>
      </c>
      <c r="BA12" s="117">
        <f>'Анализ сайтов'!BB85</f>
        <v>8</v>
      </c>
      <c r="BB12" s="117">
        <f>'Анализ сайтов'!BC85</f>
        <v>8</v>
      </c>
      <c r="BC12" s="117">
        <f>'Анализ сайтов'!BD85</f>
        <v>8</v>
      </c>
      <c r="BD12" s="117">
        <f>'Анализ сайтов'!BE85</f>
        <v>8</v>
      </c>
      <c r="BE12" s="117">
        <f>'Анализ сайтов'!BF85</f>
        <v>8</v>
      </c>
      <c r="BF12" s="117">
        <f>'Анализ сайтов'!BG85</f>
        <v>8</v>
      </c>
      <c r="BG12" s="117">
        <f>'Анализ сайтов'!BH85</f>
        <v>8</v>
      </c>
      <c r="BH12" s="117">
        <f>'Анализ сайтов'!BI85</f>
        <v>8</v>
      </c>
    </row>
    <row r="13" spans="1:60" x14ac:dyDescent="0.25"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</row>
    <row r="14" spans="1:60" x14ac:dyDescent="0.25">
      <c r="B14" s="115" t="s">
        <v>573</v>
      </c>
      <c r="C14" s="117">
        <f>'Анализ сайтов'!D86</f>
        <v>52</v>
      </c>
      <c r="D14" s="117">
        <f>'Анализ сайтов'!E86</f>
        <v>52</v>
      </c>
      <c r="E14" s="117">
        <f>'Анализ сайтов'!F86</f>
        <v>51</v>
      </c>
      <c r="F14" s="117">
        <f>'Анализ сайтов'!G86</f>
        <v>46</v>
      </c>
      <c r="G14" s="117">
        <f>'Анализ сайтов'!H86</f>
        <v>65</v>
      </c>
      <c r="H14" s="117">
        <f>'Анализ сайтов'!I86</f>
        <v>62</v>
      </c>
      <c r="I14" s="117">
        <f>'Анализ сайтов'!J86</f>
        <v>60</v>
      </c>
      <c r="J14" s="117">
        <f>'Анализ сайтов'!K86</f>
        <v>62</v>
      </c>
      <c r="K14" s="117">
        <f>'Анализ сайтов'!L86</f>
        <v>61</v>
      </c>
      <c r="L14" s="117">
        <f>'Анализ сайтов'!M86</f>
        <v>63</v>
      </c>
      <c r="M14" s="117">
        <f>'Анализ сайтов'!N86</f>
        <v>59</v>
      </c>
      <c r="N14" s="117">
        <f>'Анализ сайтов'!O86</f>
        <v>80</v>
      </c>
      <c r="O14" s="117">
        <f>'Анализ сайтов'!P86</f>
        <v>57</v>
      </c>
      <c r="P14" s="117">
        <f>'Анализ сайтов'!Q86</f>
        <v>61</v>
      </c>
      <c r="Q14" s="117">
        <f>'Анализ сайтов'!R86</f>
        <v>69</v>
      </c>
      <c r="R14" s="117">
        <f>'Анализ сайтов'!S86</f>
        <v>62</v>
      </c>
      <c r="S14" s="117">
        <f>'Анализ сайтов'!T86</f>
        <v>60</v>
      </c>
      <c r="T14" s="117">
        <f>'Анализ сайтов'!U86</f>
        <v>65</v>
      </c>
      <c r="U14" s="117">
        <f>'Анализ сайтов'!V86</f>
        <v>75</v>
      </c>
      <c r="V14" s="117">
        <f>'Анализ сайтов'!W86</f>
        <v>66</v>
      </c>
      <c r="W14" s="117">
        <f>'Анализ сайтов'!X86</f>
        <v>65</v>
      </c>
      <c r="X14" s="117">
        <f>'Анализ сайтов'!Y86</f>
        <v>63</v>
      </c>
      <c r="Y14" s="117">
        <f>'Анализ сайтов'!Z86</f>
        <v>62</v>
      </c>
      <c r="Z14" s="117">
        <f>'Анализ сайтов'!AA86</f>
        <v>78</v>
      </c>
      <c r="AA14" s="117">
        <f>'Анализ сайтов'!AB86</f>
        <v>65</v>
      </c>
      <c r="AB14" s="117">
        <f>'Анализ сайтов'!AC86</f>
        <v>73</v>
      </c>
      <c r="AC14" s="117">
        <f>'Анализ сайтов'!AD86</f>
        <v>69</v>
      </c>
      <c r="AD14" s="117">
        <f>'Анализ сайтов'!AE86</f>
        <v>72</v>
      </c>
      <c r="AE14" s="117">
        <f>'Анализ сайтов'!AF86</f>
        <v>66</v>
      </c>
      <c r="AF14" s="117">
        <f>'Анализ сайтов'!AG86</f>
        <v>72</v>
      </c>
      <c r="AG14" s="117">
        <f>'Анализ сайтов'!AH86</f>
        <v>72</v>
      </c>
      <c r="AH14" s="117">
        <f>'Анализ сайтов'!AI86</f>
        <v>67</v>
      </c>
      <c r="AI14" s="117">
        <f>'Анализ сайтов'!AJ86</f>
        <v>79</v>
      </c>
      <c r="AJ14" s="117">
        <f>'Анализ сайтов'!AK86</f>
        <v>63</v>
      </c>
      <c r="AK14" s="117">
        <f>'Анализ сайтов'!AL86</f>
        <v>69</v>
      </c>
      <c r="AL14" s="117">
        <f>'Анализ сайтов'!AM86</f>
        <v>79</v>
      </c>
      <c r="AM14" s="117">
        <f>'Анализ сайтов'!AN86</f>
        <v>75</v>
      </c>
      <c r="AN14" s="117">
        <f>'Анализ сайтов'!AO86</f>
        <v>94</v>
      </c>
      <c r="AO14" s="117">
        <f>'Анализ сайтов'!AP86</f>
        <v>77</v>
      </c>
      <c r="AP14" s="117">
        <f>'Анализ сайтов'!AQ86</f>
        <v>78</v>
      </c>
      <c r="AQ14" s="117">
        <f>'Анализ сайтов'!AR86</f>
        <v>97</v>
      </c>
      <c r="AR14" s="117">
        <f>'Анализ сайтов'!AS86</f>
        <v>88</v>
      </c>
      <c r="AS14" s="117">
        <f>'Анализ сайтов'!AT86</f>
        <v>97</v>
      </c>
      <c r="AT14" s="117">
        <f>'Анализ сайтов'!AU86</f>
        <v>97</v>
      </c>
      <c r="AU14" s="117">
        <f>'Анализ сайтов'!AV86</f>
        <v>95</v>
      </c>
      <c r="AV14" s="117">
        <f>'Анализ сайтов'!AW86</f>
        <v>102</v>
      </c>
      <c r="AW14" s="117">
        <f>'Анализ сайтов'!AX86</f>
        <v>96</v>
      </c>
      <c r="AX14" s="117">
        <f>'Анализ сайтов'!AY86</f>
        <v>97</v>
      </c>
      <c r="AY14" s="117">
        <f>'Анализ сайтов'!AZ86</f>
        <v>95</v>
      </c>
      <c r="AZ14" s="117">
        <f>'Анализ сайтов'!BA86</f>
        <v>90</v>
      </c>
      <c r="BA14" s="117">
        <f>'Анализ сайтов'!BB86</f>
        <v>90</v>
      </c>
      <c r="BB14" s="117">
        <f>'Анализ сайтов'!BC86</f>
        <v>97</v>
      </c>
      <c r="BC14" s="117">
        <f>'Анализ сайтов'!BD86</f>
        <v>92</v>
      </c>
      <c r="BD14" s="117">
        <f>'Анализ сайтов'!BE86</f>
        <v>96</v>
      </c>
      <c r="BE14" s="117">
        <f>'Анализ сайтов'!BF86</f>
        <v>98</v>
      </c>
      <c r="BF14" s="117">
        <f>'Анализ сайтов'!BG86</f>
        <v>96</v>
      </c>
      <c r="BG14" s="117">
        <f>'Анализ сайтов'!BH86</f>
        <v>95</v>
      </c>
      <c r="BH14" s="117">
        <f>'Анализ сайтов'!BI86</f>
        <v>97</v>
      </c>
    </row>
    <row r="15" spans="1:60" x14ac:dyDescent="0.25"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</row>
    <row r="16" spans="1:60" ht="25.5" x14ac:dyDescent="0.25">
      <c r="A16" s="165" t="s">
        <v>623</v>
      </c>
      <c r="B16" s="91" t="s">
        <v>578</v>
      </c>
      <c r="C16" s="119">
        <f>'Анкета для родителей'!E103</f>
        <v>8.0034722222222214</v>
      </c>
      <c r="D16" s="119">
        <f>'Анкета для родителей'!F103</f>
        <v>9.8863636363636367</v>
      </c>
      <c r="E16" s="119">
        <f>'Анкета для родителей'!G103</f>
        <v>7.1</v>
      </c>
      <c r="F16" s="119">
        <f>'Анкета для родителей'!H103</f>
        <v>6.2166666666666668</v>
      </c>
      <c r="G16" s="119">
        <f>'Анкета для родителей'!I103</f>
        <v>7.8422619047619051</v>
      </c>
      <c r="H16" s="119">
        <f>'Анкета для родителей'!J103</f>
        <v>8.2472826086956523</v>
      </c>
      <c r="I16" s="119">
        <f>'Анкета для родителей'!K103</f>
        <v>9.9423076923076916</v>
      </c>
      <c r="J16" s="119">
        <f>'Анкета для родителей'!L103</f>
        <v>9.1833333333333336</v>
      </c>
      <c r="K16" s="119">
        <f>'Анкета для родителей'!M103</f>
        <v>10</v>
      </c>
      <c r="L16" s="119">
        <f>'Анкета для родителей'!N103</f>
        <v>9.3471337579617835</v>
      </c>
      <c r="M16" s="119">
        <f>'Анкета для родителей'!O103</f>
        <v>8.2472826086956523</v>
      </c>
      <c r="N16" s="119">
        <f>'Анкета для родителей'!P103</f>
        <v>9.3863636363636367</v>
      </c>
      <c r="O16" s="119">
        <f>'Анкета для родителей'!Q103</f>
        <v>9.8409090909090917</v>
      </c>
      <c r="P16" s="119">
        <f>'Анкета для родителей'!R103</f>
        <v>9.2896174863387984</v>
      </c>
      <c r="Q16" s="119">
        <f>'Анкета для родителей'!S103</f>
        <v>8.064516129032258</v>
      </c>
      <c r="R16" s="119">
        <f>'Анкета для родителей'!T103</f>
        <v>7.5</v>
      </c>
      <c r="S16" s="119">
        <f>'Анкета для родителей'!U103</f>
        <v>8.4375</v>
      </c>
      <c r="T16" s="119">
        <f>'Анкета для родителей'!V103</f>
        <v>7.7272727272727275</v>
      </c>
      <c r="U16" s="119">
        <f>'Анкета для родителей'!W103</f>
        <v>9.9064171122994651</v>
      </c>
      <c r="V16" s="119">
        <f>'Анкета для родителей'!X103</f>
        <v>8.2481751824817522</v>
      </c>
      <c r="W16" s="119">
        <f>'Анкета для родителей'!Y103</f>
        <v>8.6726804123711343</v>
      </c>
      <c r="X16" s="119">
        <f>'Анкета для родителей'!Z103</f>
        <v>7.5</v>
      </c>
      <c r="Y16" s="119">
        <f>'Анкета для родителей'!AA103</f>
        <v>7.704081632653061</v>
      </c>
      <c r="Z16" s="119">
        <f>'Анкета для родителей'!AB103</f>
        <v>9.3636363636363633</v>
      </c>
      <c r="AA16" s="119">
        <f>'Анкета для родителей'!AC103</f>
        <v>8.625</v>
      </c>
      <c r="AB16" s="119">
        <f>'Анкета для родителей'!AD103</f>
        <v>9.1779279279279287</v>
      </c>
      <c r="AC16" s="119">
        <f>'Анкета для родителей'!AE103</f>
        <v>7.3623853211009171</v>
      </c>
      <c r="AD16" s="119">
        <f>'Анкета для родителей'!AF103</f>
        <v>8.7173913043478262</v>
      </c>
      <c r="AE16" s="119">
        <f>'Анкета для родителей'!AG103</f>
        <v>9.5238095238095237</v>
      </c>
      <c r="AF16" s="119">
        <f>'Анкета для родителей'!AH103</f>
        <v>6.5625</v>
      </c>
      <c r="AG16" s="119">
        <f>'Анкета для родителей'!AI103</f>
        <v>9.4444444444444446</v>
      </c>
      <c r="AH16" s="119">
        <f>'Анкета для родителей'!AJ103</f>
        <v>9.25</v>
      </c>
      <c r="AI16" s="119">
        <f>'Анкета для родителей'!AK103</f>
        <v>9.7916666666666661</v>
      </c>
      <c r="AJ16" s="119">
        <f>'Анкета для родителей'!AL103</f>
        <v>8.1142857142857139</v>
      </c>
      <c r="AK16" s="119">
        <f>'Анкета для родителей'!AM103</f>
        <v>8.8000000000000007</v>
      </c>
      <c r="AL16" s="119">
        <f>'Анкета для родителей'!AN103</f>
        <v>9.3277310924369754</v>
      </c>
      <c r="AM16" s="119">
        <f>'Анкета для родителей'!AO103</f>
        <v>9.879421221864952</v>
      </c>
      <c r="AN16" s="119">
        <f>'Анкета для родителей'!AP103</f>
        <v>9.6731448763250878</v>
      </c>
      <c r="AO16" s="119">
        <f>'Анкета для родителей'!AQ103</f>
        <v>9.7916666666666661</v>
      </c>
      <c r="AP16" s="119">
        <f>'Анкета для родителей'!AR103</f>
        <v>8.15</v>
      </c>
      <c r="AQ16" s="119">
        <f>'Анкета для родителей'!AS103</f>
        <v>10</v>
      </c>
      <c r="AR16" s="119">
        <f>'Анкета для родителей'!AT103</f>
        <v>9.5121951219512191</v>
      </c>
      <c r="AS16" s="119">
        <f>'Анкета для родителей'!AU103</f>
        <v>9.5610687022900755</v>
      </c>
      <c r="AT16" s="119">
        <f>'Анкета для родителей'!AV103</f>
        <v>8.2229232386961097</v>
      </c>
      <c r="AU16" s="119">
        <f>'Анкета для родителей'!AW103</f>
        <v>7.6931330472103001</v>
      </c>
      <c r="AV16" s="119">
        <f>'Анкета для родителей'!AX103</f>
        <v>8.2747834456207894</v>
      </c>
      <c r="AW16" s="119">
        <f>'Анкета для родителей'!AY103</f>
        <v>8.1682297772567409</v>
      </c>
      <c r="AX16" s="119">
        <f>'Анкета для родителей'!AZ103</f>
        <v>8.2628676470588243</v>
      </c>
      <c r="AY16" s="119">
        <f>'Анкета для родителей'!BA103</f>
        <v>6.4516129032258061</v>
      </c>
      <c r="AZ16" s="119">
        <f>'Анкета для родителей'!BB103</f>
        <v>8.6666666666666661</v>
      </c>
      <c r="BA16" s="119">
        <f>'Анкета для родителей'!BC103</f>
        <v>8.2142857142857135</v>
      </c>
      <c r="BB16" s="119">
        <f>'Анкета для родителей'!BD103</f>
        <v>7.9530201342281881</v>
      </c>
      <c r="BC16" s="119">
        <f>'Анкета для родителей'!BE103</f>
        <v>8.59375</v>
      </c>
      <c r="BD16" s="119">
        <f>'Анкета для родителей'!BF103</f>
        <v>7.708333333333333</v>
      </c>
      <c r="BE16" s="119">
        <f>'Анкета для родителей'!BG103</f>
        <v>9.4541484716157207</v>
      </c>
      <c r="BF16" s="119">
        <f>'Анкета для родителей'!BH103</f>
        <v>7.4570741758241761</v>
      </c>
      <c r="BG16" s="119">
        <f>'Анкета для родителей'!BI103</f>
        <v>7.4261083743842367</v>
      </c>
      <c r="BH16" s="119">
        <f>'Анкета для родителей'!BJ103</f>
        <v>7.5492610837438425</v>
      </c>
    </row>
    <row r="17" spans="1:60" ht="25.5" x14ac:dyDescent="0.25">
      <c r="A17" s="165"/>
      <c r="B17" s="91" t="s">
        <v>585</v>
      </c>
      <c r="C17" s="119">
        <f>'Анкета для родителей'!E104</f>
        <v>7.864583333333333</v>
      </c>
      <c r="D17" s="119">
        <f>'Анкета для родителей'!F104</f>
        <v>9.3863636363636367</v>
      </c>
      <c r="E17" s="119">
        <f>'Анкета для родителей'!G104</f>
        <v>8.875</v>
      </c>
      <c r="F17" s="119">
        <f>'Анкета для родителей'!H104</f>
        <v>9.8166666666666664</v>
      </c>
      <c r="G17" s="119">
        <f>'Анкета для родителей'!I104</f>
        <v>7.4553571428571432</v>
      </c>
      <c r="H17" s="119">
        <f>'Анкета для родителей'!J104</f>
        <v>8.0842391304347831</v>
      </c>
      <c r="I17" s="119">
        <f>'Анкета для родителей'!K104</f>
        <v>10</v>
      </c>
      <c r="J17" s="119">
        <f>'Анкета для родителей'!L104</f>
        <v>9.4666666666666668</v>
      </c>
      <c r="K17" s="119">
        <f>'Анкета для родителей'!M104</f>
        <v>10</v>
      </c>
      <c r="L17" s="119">
        <f>'Анкета для родителей'!N104</f>
        <v>9.1719745222929934</v>
      </c>
      <c r="M17" s="119">
        <f>'Анкета для родителей'!O104</f>
        <v>8.0842391304347831</v>
      </c>
      <c r="N17" s="119">
        <f>'Анкета для родителей'!P104</f>
        <v>9.5681818181818183</v>
      </c>
      <c r="O17" s="119">
        <f>'Анкета для родителей'!Q104</f>
        <v>10</v>
      </c>
      <c r="P17" s="119">
        <f>'Анкета для родителей'!R104</f>
        <v>9.7131147540983598</v>
      </c>
      <c r="Q17" s="119">
        <f>'Анкета для родителей'!S104</f>
        <v>8.629032258064516</v>
      </c>
      <c r="R17" s="119">
        <f>'Анкета для родителей'!T104</f>
        <v>7.5</v>
      </c>
      <c r="S17" s="119">
        <f>'Анкета для родителей'!U104</f>
        <v>9.0625</v>
      </c>
      <c r="T17" s="119">
        <f>'Анкета для родителей'!V104</f>
        <v>7.5</v>
      </c>
      <c r="U17" s="119">
        <f>'Анкета для родителей'!W104</f>
        <v>10</v>
      </c>
      <c r="V17" s="119">
        <f>'Анкета для родителей'!X104</f>
        <v>8.1934306569343072</v>
      </c>
      <c r="W17" s="119">
        <f>'Анкета для родителей'!Y104</f>
        <v>8.3634020618556697</v>
      </c>
      <c r="X17" s="119">
        <f>'Анкета для родителей'!Z104</f>
        <v>10</v>
      </c>
      <c r="Y17" s="119">
        <f>'Анкета для родителей'!AA104</f>
        <v>9.4897959183673475</v>
      </c>
      <c r="Z17" s="119">
        <f>'Анкета для родителей'!AB104</f>
        <v>9.545454545454545</v>
      </c>
      <c r="AA17" s="119">
        <f>'Анкета для родителей'!AC104</f>
        <v>8.9583333333333339</v>
      </c>
      <c r="AB17" s="119">
        <f>'Анкета для родителей'!AD104</f>
        <v>9.718468468468469</v>
      </c>
      <c r="AC17" s="119">
        <f>'Анкета для родителей'!AE104</f>
        <v>8.6926605504587151</v>
      </c>
      <c r="AD17" s="119">
        <f>'Анкета для родителей'!AF104</f>
        <v>8.9673913043478262</v>
      </c>
      <c r="AE17" s="119">
        <f>'Анкета для родителей'!AG104</f>
        <v>9.2592592592592595</v>
      </c>
      <c r="AF17" s="119">
        <f>'Анкета для родителей'!AH104</f>
        <v>8.5625</v>
      </c>
      <c r="AG17" s="119">
        <f>'Анкета для родителей'!AI104</f>
        <v>9.4855967078189298</v>
      </c>
      <c r="AH17" s="119">
        <f>'Анкета для родителей'!AJ104</f>
        <v>9.25</v>
      </c>
      <c r="AI17" s="119">
        <f>'Анкета для родителей'!AK104</f>
        <v>9.7916666666666661</v>
      </c>
      <c r="AJ17" s="119">
        <f>'Анкета для родителей'!AL104</f>
        <v>10</v>
      </c>
      <c r="AK17" s="119">
        <f>'Анкета для родителей'!AM104</f>
        <v>8.35</v>
      </c>
      <c r="AL17" s="119">
        <f>'Анкета для родителей'!AN104</f>
        <v>9.0756302521008401</v>
      </c>
      <c r="AM17" s="119">
        <f>'Анкета для родителей'!AO104</f>
        <v>9.1961414790996781</v>
      </c>
      <c r="AN17" s="119">
        <f>'Анкета для родителей'!AP104</f>
        <v>9.8851590106007059</v>
      </c>
      <c r="AO17" s="119">
        <f>'Анкета для родителей'!AQ104</f>
        <v>9.8333333333333339</v>
      </c>
      <c r="AP17" s="119">
        <f>'Анкета для родителей'!AR104</f>
        <v>9.0749999999999993</v>
      </c>
      <c r="AQ17" s="119">
        <f>'Анкета для родителей'!AS104</f>
        <v>10</v>
      </c>
      <c r="AR17" s="119">
        <f>'Анкета для родителей'!AT104</f>
        <v>9.6633085896076345</v>
      </c>
      <c r="AS17" s="119">
        <f>'Анкета для родителей'!AU104</f>
        <v>9.6999999999999993</v>
      </c>
      <c r="AT17" s="119">
        <f>'Анкета для родителей'!AV104</f>
        <v>9.4348054679284967</v>
      </c>
      <c r="AU17" s="119">
        <f>'Анкета для родителей'!AW104</f>
        <v>7.5321888412017168</v>
      </c>
      <c r="AV17" s="119">
        <f>'Анкета для родителей'!AX104</f>
        <v>8.1833493743984604</v>
      </c>
      <c r="AW17" s="119">
        <f>'Анкета для родителей'!AY104</f>
        <v>8.0832356389214546</v>
      </c>
      <c r="AX17" s="119">
        <f>'Анкета для родителей'!AZ104</f>
        <v>8.0759803921568629</v>
      </c>
      <c r="AY17" s="119">
        <f>'Анкета для родителей'!BA104</f>
        <v>8.7096774193548381</v>
      </c>
      <c r="AZ17" s="119">
        <f>'Анкета для родителей'!BB104</f>
        <v>9.3333333333333339</v>
      </c>
      <c r="BA17" s="119">
        <f>'Анкета для родителей'!BC104</f>
        <v>8.7857142857142865</v>
      </c>
      <c r="BB17" s="119">
        <f>'Анкета для родителей'!BD104</f>
        <v>9.9832214765100673</v>
      </c>
      <c r="BC17" s="119">
        <f>'Анкета для родителей'!BE104</f>
        <v>8.7632978723404253</v>
      </c>
      <c r="BD17" s="119">
        <f>'Анкета для родителей'!BF104</f>
        <v>7.6762820512820511</v>
      </c>
      <c r="BE17" s="119">
        <f>'Анкета для родителей'!BG104</f>
        <v>9.4759825327510914</v>
      </c>
      <c r="BF17" s="119">
        <f>'Анкета для родителей'!BH104</f>
        <v>8.1764374295377671</v>
      </c>
      <c r="BG17" s="119">
        <f>'Анкета для родителей'!BI104</f>
        <v>7.5307881773399012</v>
      </c>
      <c r="BH17" s="119">
        <f>'Анкета для родителей'!BJ104</f>
        <v>7.5307881773399012</v>
      </c>
    </row>
    <row r="18" spans="1:60" ht="102" x14ac:dyDescent="0.25">
      <c r="A18" s="165"/>
      <c r="B18" s="93" t="s">
        <v>587</v>
      </c>
      <c r="C18" s="119">
        <f>'Анкета для родителей'!E105</f>
        <v>7.8993055555555554</v>
      </c>
      <c r="D18" s="119">
        <f>'Анкета для родителей'!F105</f>
        <v>9.75</v>
      </c>
      <c r="E18" s="119">
        <f>'Анкета для родителей'!G105</f>
        <v>9.3000000000000007</v>
      </c>
      <c r="F18" s="119">
        <f>'Анкета для родителей'!H105</f>
        <v>3.6666666666666665</v>
      </c>
      <c r="G18" s="119">
        <f>'Анкета для родителей'!I105</f>
        <v>6.875</v>
      </c>
      <c r="H18" s="119">
        <f>'Анкета для родителей'!J105</f>
        <v>8.0298913043478262</v>
      </c>
      <c r="I18" s="119">
        <f>'Анкета для родителей'!K105</f>
        <v>9.9615384615384617</v>
      </c>
      <c r="J18" s="119">
        <f>'Анкета для родителей'!L105</f>
        <v>8.7833333333333332</v>
      </c>
      <c r="K18" s="119">
        <f>'Анкета для родителей'!M105</f>
        <v>9.5805369127516773</v>
      </c>
      <c r="L18" s="119">
        <f>'Анкета для родителей'!N105</f>
        <v>8.8057324840764331</v>
      </c>
      <c r="M18" s="119">
        <f>'Анкета для родителей'!O105</f>
        <v>8.0298913043478262</v>
      </c>
      <c r="N18" s="119">
        <f>'Анкета для родителей'!P105</f>
        <v>9</v>
      </c>
      <c r="O18" s="119">
        <f>'Анкета для родителей'!Q105</f>
        <v>10</v>
      </c>
      <c r="P18" s="119">
        <f>'Анкета для родителей'!R105</f>
        <v>9.0163934426229506</v>
      </c>
      <c r="Q18" s="119">
        <f>'Анкета для родителей'!S105</f>
        <v>8.9112903225806459</v>
      </c>
      <c r="R18" s="119">
        <f>'Анкета для родителей'!T105</f>
        <v>7.5</v>
      </c>
      <c r="S18" s="119">
        <f>'Анкета для родителей'!U105</f>
        <v>8.2142857142857135</v>
      </c>
      <c r="T18" s="119">
        <f>'Анкета для родителей'!V105</f>
        <v>7.6818181818181817</v>
      </c>
      <c r="U18" s="119">
        <f>'Анкета для родителей'!W105</f>
        <v>9.9465240641711237</v>
      </c>
      <c r="V18" s="119">
        <f>'Анкета для родителей'!X105</f>
        <v>7.4635036496350367</v>
      </c>
      <c r="W18" s="119">
        <f>'Анкета для родителей'!Y105</f>
        <v>8.466494845360824</v>
      </c>
      <c r="X18" s="119">
        <f>'Анкета для родителей'!Z105</f>
        <v>10</v>
      </c>
      <c r="Y18" s="119">
        <f>'Анкета для родителей'!AA105</f>
        <v>7.8061224489795915</v>
      </c>
      <c r="Z18" s="119">
        <f>'Анкета для родителей'!AB105</f>
        <v>9.045454545454545</v>
      </c>
      <c r="AA18" s="119">
        <f>'Анкета для родителей'!AC105</f>
        <v>8.5416666666666661</v>
      </c>
      <c r="AB18" s="119">
        <f>'Анкета для родителей'!AD105</f>
        <v>9.2004504504504503</v>
      </c>
      <c r="AC18" s="119">
        <f>'Анкета для родителей'!AE105</f>
        <v>7.5917431192660549</v>
      </c>
      <c r="AD18" s="119">
        <f>'Анкета для родителей'!AF105</f>
        <v>8.5108695652173907</v>
      </c>
      <c r="AE18" s="119">
        <f>'Анкета для родителей'!AG105</f>
        <v>9.5502645502645507</v>
      </c>
      <c r="AF18" s="119">
        <f>'Анкета для родителей'!AH105</f>
        <v>4.9375</v>
      </c>
      <c r="AG18" s="119">
        <f>'Анкета для родителей'!AI105</f>
        <v>9.3518518518518512</v>
      </c>
      <c r="AH18" s="119">
        <f>'Анкета для родителей'!AJ105</f>
        <v>8.65</v>
      </c>
      <c r="AI18" s="119">
        <f>'Анкета для родителей'!AK105</f>
        <v>10</v>
      </c>
      <c r="AJ18" s="119">
        <f>'Анкета для родителей'!AL105</f>
        <v>7.8142857142857141</v>
      </c>
      <c r="AK18" s="119">
        <f>'Анкета для родителей'!AM105</f>
        <v>8.15</v>
      </c>
      <c r="AL18" s="119">
        <f>'Анкета для родителей'!AN105</f>
        <v>8.844537815126051</v>
      </c>
      <c r="AM18" s="119">
        <f>'Анкета для родителей'!AO105</f>
        <v>9.9035369774919619</v>
      </c>
      <c r="AN18" s="119">
        <f>'Анкета для родителей'!AP105</f>
        <v>9.1166077738515909</v>
      </c>
      <c r="AO18" s="119">
        <f>'Анкета для родителей'!AQ105</f>
        <v>9.3541666666666661</v>
      </c>
      <c r="AP18" s="119">
        <f>'Анкета для родителей'!AR105</f>
        <v>8.6750000000000007</v>
      </c>
      <c r="AQ18" s="119">
        <f>'Анкета для родителей'!AS105</f>
        <v>10</v>
      </c>
      <c r="AR18" s="119">
        <f>'Анкета для родителей'!AT105</f>
        <v>9.1410392364793207</v>
      </c>
      <c r="AS18" s="119">
        <f>'Анкета для родителей'!AU105</f>
        <v>9.0601145038167932</v>
      </c>
      <c r="AT18" s="119">
        <f>'Анкета для родителей'!AV105</f>
        <v>8.0494216614090437</v>
      </c>
      <c r="AU18" s="119">
        <f>'Анкета для родителей'!AW105</f>
        <v>6.8454935622317601</v>
      </c>
      <c r="AV18" s="119">
        <f>'Анкета для родителей'!AX105</f>
        <v>8.2723772858517801</v>
      </c>
      <c r="AW18" s="119">
        <f>'Анкета для родителей'!AY105</f>
        <v>7.7842907385697542</v>
      </c>
      <c r="AX18" s="119">
        <f>'Анкета для родителей'!AZ105</f>
        <v>7.3805147058823533</v>
      </c>
      <c r="AY18" s="119">
        <f>'Анкета для родителей'!BA105</f>
        <v>7.661290322580645</v>
      </c>
      <c r="AZ18" s="119">
        <f>'Анкета для родителей'!BB105</f>
        <v>9</v>
      </c>
      <c r="BA18" s="119">
        <f>'Анкета для родителей'!BC105</f>
        <v>9.6428571428571423</v>
      </c>
      <c r="BB18" s="119">
        <f>'Анкета для родителей'!BD105</f>
        <v>7.651006711409396</v>
      </c>
      <c r="BC18" s="119">
        <f>'Анкета для родителей'!BE105</f>
        <v>9.2420212765957448</v>
      </c>
      <c r="BD18" s="119">
        <f>'Анкета для родителей'!BF105</f>
        <v>7.7564102564102564</v>
      </c>
      <c r="BE18" s="119">
        <f>'Анкета для родителей'!BG105</f>
        <v>9.9781659388646293</v>
      </c>
      <c r="BF18" s="119">
        <f>'Анкета для родителей'!BH105</f>
        <v>7.6217583807716638</v>
      </c>
      <c r="BG18" s="119">
        <f>'Анкета для родителей'!BI105</f>
        <v>7.1859605911330053</v>
      </c>
      <c r="BH18" s="119">
        <f>'Анкета для родителей'!BJ105</f>
        <v>7.1859605911330053</v>
      </c>
    </row>
    <row r="19" spans="1:60" ht="76.5" x14ac:dyDescent="0.25">
      <c r="A19" s="165"/>
      <c r="B19" s="91" t="s">
        <v>589</v>
      </c>
      <c r="C19" s="119">
        <f>'Анкета для родителей'!E106</f>
        <v>7.8298611111111107</v>
      </c>
      <c r="D19" s="119">
        <f>'Анкета для родителей'!F106</f>
        <v>9.75</v>
      </c>
      <c r="E19" s="119">
        <f>'Анкета для родителей'!G106</f>
        <v>6.25</v>
      </c>
      <c r="F19" s="119">
        <f>'Анкета для родителей'!H106</f>
        <v>2.8</v>
      </c>
      <c r="G19" s="119">
        <f>'Анкета для родителей'!I106</f>
        <v>7.291666666666667</v>
      </c>
      <c r="H19" s="119">
        <f>'Анкета для родителей'!J106</f>
        <v>8.1657608695652169</v>
      </c>
      <c r="I19" s="119">
        <f>'Анкета для родителей'!K106</f>
        <v>9.9423076923076916</v>
      </c>
      <c r="J19" s="119">
        <f>'Анкета для родителей'!L106</f>
        <v>8.9166666666666661</v>
      </c>
      <c r="K19" s="119">
        <f>'Анкета для родителей'!M106</f>
        <v>9.8154362416107386</v>
      </c>
      <c r="L19" s="119">
        <f>'Анкета для родителей'!N106</f>
        <v>9.0445859872611472</v>
      </c>
      <c r="M19" s="119">
        <f>'Анкета для родителей'!O106</f>
        <v>8.1657608695652169</v>
      </c>
      <c r="N19" s="119">
        <f>'Анкета для родителей'!P106</f>
        <v>9.0227272727272734</v>
      </c>
      <c r="O19" s="119">
        <f>'Анкета для родителей'!Q106</f>
        <v>9.7727272727272734</v>
      </c>
      <c r="P19" s="119">
        <f>'Анкета для родителей'!R106</f>
        <v>9.7404371584699447</v>
      </c>
      <c r="Q19" s="119">
        <f>'Анкета для родителей'!S106</f>
        <v>6.895161290322581</v>
      </c>
      <c r="R19" s="119">
        <f>'Анкета для родителей'!T106</f>
        <v>5</v>
      </c>
      <c r="S19" s="119">
        <f>'Анкета для родителей'!U106</f>
        <v>8.28125</v>
      </c>
      <c r="T19" s="119">
        <f>'Анкета для родителей'!V106</f>
        <v>8</v>
      </c>
      <c r="U19" s="119">
        <f>'Анкета для родителей'!W106</f>
        <v>10</v>
      </c>
      <c r="V19" s="119">
        <f>'Анкета для родителей'!X106</f>
        <v>7.4635036496350367</v>
      </c>
      <c r="W19" s="119">
        <f>'Анкета для родителей'!Y106</f>
        <v>8.6340206185567006</v>
      </c>
      <c r="X19" s="119">
        <f>'Анкета для родителей'!Z106</f>
        <v>10</v>
      </c>
      <c r="Y19" s="119">
        <f>'Анкета для родителей'!AA106</f>
        <v>7.3979591836734695</v>
      </c>
      <c r="Z19" s="119">
        <f>'Анкета для родителей'!AB106</f>
        <v>9.045454545454545</v>
      </c>
      <c r="AA19" s="119">
        <f>'Анкета для родителей'!AC106</f>
        <v>8.3958333333333339</v>
      </c>
      <c r="AB19" s="119">
        <f>'Анкета для родителей'!AD106</f>
        <v>9.1875</v>
      </c>
      <c r="AC19" s="119">
        <f>'Анкета для родителей'!AE106</f>
        <v>9.9082568807339442</v>
      </c>
      <c r="AD19" s="119">
        <f>'Анкета для родителей'!AF106</f>
        <v>8.4347826086956523</v>
      </c>
      <c r="AE19" s="119">
        <f>'Анкета для родителей'!AG106</f>
        <v>9.5899470899470902</v>
      </c>
      <c r="AF19" s="119">
        <f>'Анкета для родителей'!AH106</f>
        <v>5.03125</v>
      </c>
      <c r="AG19" s="119">
        <f>'Анкета для родителей'!AI106</f>
        <v>9.1049382716049383</v>
      </c>
      <c r="AH19" s="119">
        <f>'Анкета для родителей'!AJ106</f>
        <v>8.85</v>
      </c>
      <c r="AI19" s="119">
        <f>'Анкета для родителей'!AK106</f>
        <v>10</v>
      </c>
      <c r="AJ19" s="119">
        <f>'Анкета для родителей'!AL106</f>
        <v>9.7857142857142865</v>
      </c>
      <c r="AK19" s="119">
        <f>'Анкета для родителей'!AM106</f>
        <v>8.85</v>
      </c>
      <c r="AL19" s="119">
        <f>'Анкета для родителей'!AN106</f>
        <v>8.8865546218487399</v>
      </c>
      <c r="AM19" s="119">
        <f>'Анкета для родителей'!AO106</f>
        <v>9.6382636655948559</v>
      </c>
      <c r="AN19" s="119">
        <f>'Анкета для родителей'!AP106</f>
        <v>9.4522968197879855</v>
      </c>
      <c r="AO19" s="119">
        <f>'Анкета для родителей'!AQ106</f>
        <v>8.9583333333333339</v>
      </c>
      <c r="AP19" s="119">
        <f>'Анкета для родителей'!AR106</f>
        <v>8.6750000000000007</v>
      </c>
      <c r="AQ19" s="119">
        <f>'Анкета для родителей'!AS106</f>
        <v>9.6</v>
      </c>
      <c r="AR19" s="119">
        <f>'Анкета для родителей'!AT106</f>
        <v>9.4538706256627787</v>
      </c>
      <c r="AS19" s="119">
        <f>'Анкета для родителей'!AU106</f>
        <v>8.8120229007633579</v>
      </c>
      <c r="AT19" s="119">
        <f>'Анкета для родителей'!AV106</f>
        <v>7.8101997896950577</v>
      </c>
      <c r="AU19" s="119">
        <f>'Анкета для родителей'!AW106</f>
        <v>7.1995708154506435</v>
      </c>
      <c r="AV19" s="119">
        <f>'Анкета для родителей'!AX106</f>
        <v>8.20019249278152</v>
      </c>
      <c r="AW19" s="119">
        <f>'Анкета для родителей'!AY106</f>
        <v>7.5762016412661195</v>
      </c>
      <c r="AX19" s="119">
        <f>'Анкета для родителей'!AZ106</f>
        <v>7.7849264705882355</v>
      </c>
      <c r="AY19" s="119">
        <f>'Анкета для родителей'!BA106</f>
        <v>7.338709677419355</v>
      </c>
      <c r="AZ19" s="119">
        <f>'Анкета для родителей'!BB106</f>
        <v>7.833333333333333</v>
      </c>
      <c r="BA19" s="119">
        <f>'Анкета для родителей'!BC106</f>
        <v>8.7142857142857135</v>
      </c>
      <c r="BB19" s="119">
        <f>'Анкета для родителей'!BD106</f>
        <v>8.5067114093959724</v>
      </c>
      <c r="BC19" s="119">
        <f>'Анкета для родителей'!BE106</f>
        <v>8.0618351063829792</v>
      </c>
      <c r="BD19" s="119">
        <f>'Анкета для родителей'!BF106</f>
        <v>6.7147435897435894</v>
      </c>
      <c r="BE19" s="119">
        <f>'Анкета для родителей'!BG106</f>
        <v>9.9563318777292569</v>
      </c>
      <c r="BF19" s="119">
        <f>'Анкета для родителей'!BH106</f>
        <v>7.2233280254777066</v>
      </c>
      <c r="BG19" s="119">
        <f>'Анкета для родителей'!BI106</f>
        <v>7.0135467980295569</v>
      </c>
      <c r="BH19" s="119">
        <f>'Анкета для родителей'!BJ106</f>
        <v>7.0135467980295569</v>
      </c>
    </row>
    <row r="20" spans="1:60" ht="38.25" x14ac:dyDescent="0.25">
      <c r="A20" s="165"/>
      <c r="B20" s="91" t="s">
        <v>593</v>
      </c>
      <c r="C20" s="119">
        <f>'Анкета для родителей'!E107</f>
        <v>7.3784722222222223</v>
      </c>
      <c r="D20" s="119">
        <f>'Анкета для родителей'!F107</f>
        <v>8.6590909090909083</v>
      </c>
      <c r="E20" s="119">
        <f>'Анкета для родителей'!G107</f>
        <v>7.9347826086956523</v>
      </c>
      <c r="F20" s="119">
        <f>'Анкета для родителей'!H107</f>
        <v>7.110655737704918</v>
      </c>
      <c r="G20" s="119">
        <f>'Анкета для родителей'!I107</f>
        <v>7.1577380952380949</v>
      </c>
      <c r="H20" s="119">
        <f>'Анкета для родителей'!J107</f>
        <v>8.1657608695652169</v>
      </c>
      <c r="I20" s="119">
        <f>'Анкета для родителей'!K107</f>
        <v>9.8076923076923084</v>
      </c>
      <c r="J20" s="119">
        <f>'Анкета для родителей'!L107</f>
        <v>9.85</v>
      </c>
      <c r="K20" s="119">
        <f>'Анкета для родителей'!M107</f>
        <v>9.9832214765100673</v>
      </c>
      <c r="L20" s="119">
        <f>'Анкета для родителей'!N107</f>
        <v>8.9490445859872612</v>
      </c>
      <c r="M20" s="119">
        <f>'Анкета для родителей'!O107</f>
        <v>8.1657608695652169</v>
      </c>
      <c r="N20" s="119">
        <f>'Анкета для родителей'!P107</f>
        <v>8.9318181818181817</v>
      </c>
      <c r="O20" s="119">
        <f>'Анкета для родителей'!Q107</f>
        <v>9.6590909090909083</v>
      </c>
      <c r="P20" s="119">
        <f>'Анкета для родителей'!R107</f>
        <v>9.890710382513662</v>
      </c>
      <c r="Q20" s="119">
        <f>'Анкета для родителей'!S107</f>
        <v>7.1484375</v>
      </c>
      <c r="R20" s="119">
        <f>'Анкета для родителей'!T107</f>
        <v>7.5</v>
      </c>
      <c r="S20" s="119">
        <f>'Анкета для родителей'!U107</f>
        <v>8.4375</v>
      </c>
      <c r="T20" s="119">
        <f>'Анкета для родителей'!V107</f>
        <v>6.2727272727272725</v>
      </c>
      <c r="U20" s="119">
        <f>'Анкета для родителей'!W107</f>
        <v>9.8395721925133692</v>
      </c>
      <c r="V20" s="119">
        <f>'Анкета для родителей'!X107</f>
        <v>7.0802919708029197</v>
      </c>
      <c r="W20" s="119">
        <f>'Анкета для родителей'!Y107</f>
        <v>8.8144329896907223</v>
      </c>
      <c r="X20" s="119">
        <f>'Анкета для родителей'!Z107</f>
        <v>7.75</v>
      </c>
      <c r="Y20" s="119">
        <f>'Анкета для родителей'!AA107</f>
        <v>7.2448979591836737</v>
      </c>
      <c r="Z20" s="119">
        <f>'Анкета для родителей'!AB107</f>
        <v>8.9090909090909083</v>
      </c>
      <c r="AA20" s="119">
        <f>'Анкета для родителей'!AC107</f>
        <v>7.645833333333333</v>
      </c>
      <c r="AB20" s="119">
        <f>'Анкета для родителей'!AD107</f>
        <v>9.5495495495495497</v>
      </c>
      <c r="AC20" s="119">
        <f>'Анкета для родителей'!AE107</f>
        <v>8.3486238532110093</v>
      </c>
      <c r="AD20" s="119">
        <f>'Анкета для родителей'!AF107</f>
        <v>8.5217391304347831</v>
      </c>
      <c r="AE20" s="119">
        <f>'Анкета для родителей'!AG107</f>
        <v>9.2857142857142865</v>
      </c>
      <c r="AF20" s="119">
        <f>'Анкета для родителей'!AH107</f>
        <v>5.5625</v>
      </c>
      <c r="AG20" s="119">
        <f>'Анкета для родителей'!AI107</f>
        <v>9.2592592592592595</v>
      </c>
      <c r="AH20" s="119">
        <f>'Анкета для родителей'!AJ107</f>
        <v>6.666666666666667</v>
      </c>
      <c r="AI20" s="119">
        <f>'Анкета для родителей'!AK107</f>
        <v>7.5</v>
      </c>
      <c r="AJ20" s="119">
        <f>'Анкета для родителей'!AL107</f>
        <v>9.5</v>
      </c>
      <c r="AK20" s="119">
        <f>'Анкета для родителей'!AM107</f>
        <v>8.8000000000000007</v>
      </c>
      <c r="AL20" s="119">
        <f>'Анкета для родителей'!AN107</f>
        <v>9.0966386554621845</v>
      </c>
      <c r="AM20" s="119">
        <f>'Анкета для родителей'!AO107</f>
        <v>9.180064308681672</v>
      </c>
      <c r="AN20" s="119">
        <f>'Анкета для родителей'!AP107</f>
        <v>9.0282685512367493</v>
      </c>
      <c r="AO20" s="119">
        <f>'Анкета для родителей'!AQ107</f>
        <v>7.8125</v>
      </c>
      <c r="AP20" s="119">
        <f>'Анкета для родителей'!AR107</f>
        <v>5.9749999999999996</v>
      </c>
      <c r="AQ20" s="119">
        <f>'Анкета для родителей'!AS107</f>
        <v>9.0374999999999996</v>
      </c>
      <c r="AR20" s="119">
        <f>'Анкета для родителей'!AT107</f>
        <v>8.8573700954400856</v>
      </c>
      <c r="AS20" s="119">
        <f>'Анкета для родителей'!AU107</f>
        <v>9.3129770992366421</v>
      </c>
      <c r="AT20" s="119">
        <f>'Анкета для родителей'!AV107</f>
        <v>8.5567823343848577</v>
      </c>
      <c r="AU20" s="119">
        <f>'Анкета для родителей'!AW107</f>
        <v>7.929184549356223</v>
      </c>
      <c r="AV20" s="119">
        <f>'Анкета для родителей'!AX107</f>
        <v>7.6443695861405194</v>
      </c>
      <c r="AW20" s="119">
        <f>'Анкета для родителей'!AY107</f>
        <v>7.628956623681125</v>
      </c>
      <c r="AX20" s="119">
        <f>'Анкета для родителей'!AZ107</f>
        <v>7.9840686274509807</v>
      </c>
      <c r="AY20" s="119">
        <f>'Анкета для родителей'!BA107</f>
        <v>7.17741935483871</v>
      </c>
      <c r="AZ20" s="119">
        <f>'Анкета для родителей'!BB107</f>
        <v>6.916666666666667</v>
      </c>
      <c r="BA20" s="119">
        <f>'Анкета для родителей'!BC107</f>
        <v>8.5714285714285712</v>
      </c>
      <c r="BB20" s="119">
        <f>'Анкета для родителей'!BD107</f>
        <v>6.3087248322147653</v>
      </c>
      <c r="BC20" s="119">
        <f>'Анкета для родителей'!BE107</f>
        <v>7.9986702127659575</v>
      </c>
      <c r="BD20" s="119">
        <f>'Анкета для родителей'!BF107</f>
        <v>7.7163461538461542</v>
      </c>
      <c r="BE20" s="119">
        <f>'Анкета для родителей'!BG107</f>
        <v>9.4759825327510914</v>
      </c>
      <c r="BF20" s="119">
        <f>'Анкета для родителей'!BH107</f>
        <v>7.9623878536922019</v>
      </c>
      <c r="BG20" s="119">
        <f>'Анкета для родителей'!BI107</f>
        <v>7.0874384236453203</v>
      </c>
      <c r="BH20" s="119">
        <f>'Анкета для родителей'!BJ107</f>
        <v>7.0874384236453203</v>
      </c>
    </row>
    <row r="21" spans="1:60" ht="38.25" x14ac:dyDescent="0.25">
      <c r="A21" s="165"/>
      <c r="B21" s="91" t="s">
        <v>595</v>
      </c>
      <c r="C21" s="119">
        <f>'Анкета для родителей'!E108</f>
        <v>8.0034722222222214</v>
      </c>
      <c r="D21" s="119">
        <f>'Анкета для родителей'!F108</f>
        <v>9.25</v>
      </c>
      <c r="E21" s="119">
        <f>'Анкета для родителей'!G108</f>
        <v>6.75</v>
      </c>
      <c r="F21" s="119">
        <f>'Анкета для родителей'!H108</f>
        <v>6.7166666666666668</v>
      </c>
      <c r="G21" s="119">
        <f>'Анкета для родителей'!I108</f>
        <v>7.8869047619047619</v>
      </c>
      <c r="H21" s="119">
        <f>'Анкета для родителей'!J108</f>
        <v>7.7989130434782608</v>
      </c>
      <c r="I21" s="119">
        <f>'Анкета для родителей'!K108</f>
        <v>9.9038461538461533</v>
      </c>
      <c r="J21" s="119">
        <f>'Анкета для родителей'!L108</f>
        <v>10</v>
      </c>
      <c r="K21" s="119">
        <f>'Анкета для родителей'!M108</f>
        <v>9.7651006711409387</v>
      </c>
      <c r="L21" s="119">
        <f>'Анкета для родителей'!N108</f>
        <v>9.3471337579617835</v>
      </c>
      <c r="M21" s="119">
        <f>'Анкета для родителей'!O108</f>
        <v>7.7989130434782608</v>
      </c>
      <c r="N21" s="119">
        <f>'Анкета для родителей'!P108</f>
        <v>9.3181818181818183</v>
      </c>
      <c r="O21" s="119">
        <f>'Анкета для родителей'!Q108</f>
        <v>9.6818181818181817</v>
      </c>
      <c r="P21" s="119">
        <f>'Анкета для родителей'!R108</f>
        <v>9.4262295081967213</v>
      </c>
      <c r="Q21" s="119">
        <f>'Анкета для родителей'!S108</f>
        <v>7.0614035087719298</v>
      </c>
      <c r="R21" s="119">
        <f>'Анкета для родителей'!T108</f>
        <v>7.5</v>
      </c>
      <c r="S21" s="119">
        <f>'Анкета для родителей'!U108</f>
        <v>8.59375</v>
      </c>
      <c r="T21" s="119">
        <f>'Анкета для родителей'!V108</f>
        <v>7.8181818181818183</v>
      </c>
      <c r="U21" s="119">
        <f>'Анкета для родителей'!W108</f>
        <v>9.7727272727272734</v>
      </c>
      <c r="V21" s="119">
        <f>'Анкета для родителей'!X108</f>
        <v>7.554744525547445</v>
      </c>
      <c r="W21" s="119">
        <f>'Анкета для родителей'!Y108</f>
        <v>9.0206185567010309</v>
      </c>
      <c r="X21" s="119">
        <f>'Анкета для родителей'!Z108</f>
        <v>7.25</v>
      </c>
      <c r="Y21" s="119">
        <f>'Анкета для родителей'!AA108</f>
        <v>8.112244897959183</v>
      </c>
      <c r="Z21" s="119">
        <f>'Анкета для родителей'!AB108</f>
        <v>9.3863636363636367</v>
      </c>
      <c r="AA21" s="119">
        <f>'Анкета для родителей'!AC108</f>
        <v>8.1458333333333339</v>
      </c>
      <c r="AB21" s="119">
        <f>'Анкета для родителей'!AD108</f>
        <v>9.5495495495495497</v>
      </c>
      <c r="AC21" s="119">
        <f>'Анкета для родителей'!AE108</f>
        <v>10</v>
      </c>
      <c r="AD21" s="119">
        <f>'Анкета для родителей'!AF108</f>
        <v>9.25</v>
      </c>
      <c r="AE21" s="119">
        <f>'Анкета для родителей'!AG108</f>
        <v>8.43915343915344</v>
      </c>
      <c r="AF21" s="119">
        <f>'Анкета для родителей'!AH108</f>
        <v>7.1875</v>
      </c>
      <c r="AG21" s="119">
        <f>'Анкета для родителей'!AI108</f>
        <v>9.5833333333333339</v>
      </c>
      <c r="AH21" s="119">
        <f>'Анкета для родителей'!AJ108</f>
        <v>9.25</v>
      </c>
      <c r="AI21" s="119">
        <f>'Анкета для родителей'!AK108</f>
        <v>10</v>
      </c>
      <c r="AJ21" s="119">
        <f>'Анкета для родителей'!AL108</f>
        <v>9.257142857142858</v>
      </c>
      <c r="AK21" s="119">
        <f>'Анкета для родителей'!AM108</f>
        <v>9.3000000000000007</v>
      </c>
      <c r="AL21" s="119">
        <f>'Анкета для родителей'!AN108</f>
        <v>9.117647058823529</v>
      </c>
      <c r="AM21" s="119">
        <f>'Анкета для родителей'!AO108</f>
        <v>9.4533762057877819</v>
      </c>
      <c r="AN21" s="119">
        <f>'Анкета для родителей'!AP108</f>
        <v>9.063604240282686</v>
      </c>
      <c r="AO21" s="119">
        <f>'Анкета для родителей'!AQ108</f>
        <v>3.7916666666666665</v>
      </c>
      <c r="AP21" s="119">
        <f>'Анкета для родителей'!AR108</f>
        <v>8.9250000000000007</v>
      </c>
      <c r="AQ21" s="119">
        <f>'Анкета для родителей'!AS108</f>
        <v>9.4749999999999996</v>
      </c>
      <c r="AR21" s="119">
        <f>'Анкета для родителей'!AT108</f>
        <v>9.2948038176033929</v>
      </c>
      <c r="AS21" s="119">
        <f>'Анкета для родителей'!AU108</f>
        <v>8.0009541984732824</v>
      </c>
      <c r="AT21" s="119">
        <f>'Анкета для родителей'!AV108</f>
        <v>8.1493165089379609</v>
      </c>
      <c r="AU21" s="119">
        <f>'Анкета для родителей'!AW108</f>
        <v>7.0493562231759661</v>
      </c>
      <c r="AV21" s="119">
        <f>'Анкета для родителей'!AX108</f>
        <v>7.1583253128007698</v>
      </c>
      <c r="AW21" s="119">
        <f>'Анкета для родителей'!AY108</f>
        <v>8.1301289566236807</v>
      </c>
      <c r="AX21" s="119">
        <f>'Анкета для родителей'!AZ108</f>
        <v>8.023897058823529</v>
      </c>
      <c r="AY21" s="119">
        <f>'Анкета для родителей'!BA108</f>
        <v>7.580645161290323</v>
      </c>
      <c r="AZ21" s="119">
        <f>'Анкета для родителей'!BB108</f>
        <v>6.416666666666667</v>
      </c>
      <c r="BA21" s="119">
        <f>'Анкета для родителей'!BC108</f>
        <v>9.0714285714285712</v>
      </c>
      <c r="BB21" s="119">
        <f>'Анкета для родителей'!BD108</f>
        <v>5.2852348993288594</v>
      </c>
      <c r="BC21" s="119">
        <f>'Анкета для родителей'!BE108</f>
        <v>8.8863031914893611</v>
      </c>
      <c r="BD21" s="119">
        <f>'Анкета для родителей'!BF108</f>
        <v>7.3878205128205128</v>
      </c>
      <c r="BE21" s="119">
        <f>'Анкета для родителей'!BG108</f>
        <v>10</v>
      </c>
      <c r="BF21" s="119">
        <f>'Анкета для родителей'!BH108</f>
        <v>9.7554058844381419</v>
      </c>
      <c r="BG21" s="119">
        <f>'Анкета для родителей'!BI108</f>
        <v>7.0012315270935961</v>
      </c>
      <c r="BH21" s="119">
        <f>'Анкета для родителей'!BJ108</f>
        <v>7.124384236453202</v>
      </c>
    </row>
    <row r="22" spans="1:60" ht="25.5" x14ac:dyDescent="0.25">
      <c r="A22" s="165"/>
      <c r="B22" s="91" t="s">
        <v>599</v>
      </c>
      <c r="C22" s="119">
        <f>'Анкета для родителей'!E109</f>
        <v>6.7881944444444446</v>
      </c>
      <c r="D22" s="119">
        <f>'Анкета для родителей'!F109</f>
        <v>10</v>
      </c>
      <c r="E22" s="119">
        <f>'Анкета для родителей'!G109</f>
        <v>9.15</v>
      </c>
      <c r="F22" s="119">
        <f>'Анкета для родителей'!H109</f>
        <v>5.6</v>
      </c>
      <c r="G22" s="119">
        <f>'Анкета для родителей'!I109</f>
        <v>7.4553571428571432</v>
      </c>
      <c r="H22" s="119">
        <f>'Анкета для родителей'!J109</f>
        <v>8.2472826086956523</v>
      </c>
      <c r="I22" s="119">
        <f>'Анкета для родителей'!K109</f>
        <v>9.9615384615384617</v>
      </c>
      <c r="J22" s="119">
        <f>'Анкета для родителей'!L109</f>
        <v>9.9166666666666661</v>
      </c>
      <c r="K22" s="119">
        <f>'Анкета для родителей'!M109</f>
        <v>9.4630872483221484</v>
      </c>
      <c r="L22" s="119">
        <f>'Анкета для родителей'!N109</f>
        <v>8.598726114649681</v>
      </c>
      <c r="M22" s="119">
        <f>'Анкета для родителей'!O109</f>
        <v>8.2472826086956523</v>
      </c>
      <c r="N22" s="119">
        <f>'Анкета для родителей'!P109</f>
        <v>9.0227272727272734</v>
      </c>
      <c r="O22" s="119">
        <f>'Анкета для родителей'!Q109</f>
        <v>9.4318181818181817</v>
      </c>
      <c r="P22" s="119">
        <f>'Анкета для родителей'!R109</f>
        <v>9.9043715846994527</v>
      </c>
      <c r="Q22" s="119">
        <f>'Анкета для родителей'!S109</f>
        <v>6.895161290322581</v>
      </c>
      <c r="R22" s="119">
        <f>'Анкета для родителей'!T109</f>
        <v>7.5</v>
      </c>
      <c r="S22" s="119">
        <f>'Анкета для родителей'!U109</f>
        <v>8.59375</v>
      </c>
      <c r="T22" s="119">
        <f>'Анкета для родителей'!V109</f>
        <v>7.4090909090909092</v>
      </c>
      <c r="U22" s="119">
        <f>'Анкета для родителей'!W109</f>
        <v>9.879679144385026</v>
      </c>
      <c r="V22" s="119">
        <f>'Анкета для родителей'!X109</f>
        <v>6.9160583941605838</v>
      </c>
      <c r="W22" s="119">
        <f>'Анкета для родителей'!Y109</f>
        <v>8.93041237113402</v>
      </c>
      <c r="X22" s="119">
        <f>'Анкета для родителей'!Z109</f>
        <v>7.75</v>
      </c>
      <c r="Y22" s="119">
        <f>'Анкета для родителей'!AA109</f>
        <v>8.8775510204081627</v>
      </c>
      <c r="Z22" s="119">
        <f>'Анкета для родителей'!AB109</f>
        <v>9.0909090909090917</v>
      </c>
      <c r="AA22" s="119">
        <f>'Анкета для родителей'!AC109</f>
        <v>7.354166666666667</v>
      </c>
      <c r="AB22" s="119">
        <f>'Анкета для родителей'!AD109</f>
        <v>9.4819819819819813</v>
      </c>
      <c r="AC22" s="119">
        <f>'Анкета для родителей'!AE109</f>
        <v>10</v>
      </c>
      <c r="AD22" s="119">
        <f>'Анкета для родителей'!AF109</f>
        <v>8.6739130434782616</v>
      </c>
      <c r="AE22" s="119">
        <f>'Анкета для родителей'!AG109</f>
        <v>9.1534391534391535</v>
      </c>
      <c r="AF22" s="119">
        <f>'Анкета для родителей'!AH109</f>
        <v>6.125</v>
      </c>
      <c r="AG22" s="119">
        <f>'Анкета для родителей'!AI109</f>
        <v>9.5781893004115233</v>
      </c>
      <c r="AH22" s="119">
        <f>'Анкета для родителей'!AJ109</f>
        <v>8.5784313725490193</v>
      </c>
      <c r="AI22" s="119">
        <f>'Анкета для родителей'!AK109</f>
        <v>10</v>
      </c>
      <c r="AJ22" s="119">
        <f>'Анкета для родителей'!AL109</f>
        <v>9.257142857142858</v>
      </c>
      <c r="AK22" s="119">
        <f>'Анкета для родителей'!AM109</f>
        <v>9.35</v>
      </c>
      <c r="AL22" s="119">
        <f>'Анкета для родителей'!AN109</f>
        <v>9.3277310924369754</v>
      </c>
      <c r="AM22" s="119">
        <f>'Анкета для родителей'!AO109</f>
        <v>10</v>
      </c>
      <c r="AN22" s="119">
        <f>'Анкета для родителей'!AP109</f>
        <v>8.8162544169611312</v>
      </c>
      <c r="AO22" s="119">
        <f>'Анкета для родителей'!AQ109</f>
        <v>6.4375</v>
      </c>
      <c r="AP22" s="119">
        <f>'Анкета для родителей'!AR109</f>
        <v>8.125</v>
      </c>
      <c r="AQ22" s="119">
        <f>'Анкета для родителей'!AS109</f>
        <v>9.9</v>
      </c>
      <c r="AR22" s="119">
        <f>'Анкета для родителей'!AT109</f>
        <v>9.2179215270413568</v>
      </c>
      <c r="AS22" s="119">
        <f>'Анкета для родителей'!AU109</f>
        <v>8.4229957805907176</v>
      </c>
      <c r="AT22" s="119">
        <f>'Анкета для родителей'!AV109</f>
        <v>5.3943217665615144</v>
      </c>
      <c r="AU22" s="119">
        <f>'Анкета для родителей'!AW109</f>
        <v>6.866952789699571</v>
      </c>
      <c r="AV22" s="119">
        <f>'Анкета для родителей'!AX109</f>
        <v>8.0197305101058713</v>
      </c>
      <c r="AW22" s="119">
        <f>'Анкета для родителей'!AY109</f>
        <v>7.3798358733880418</v>
      </c>
      <c r="AX22" s="119">
        <f>'Анкета для родителей'!AZ109</f>
        <v>7.6164215686274508</v>
      </c>
      <c r="AY22" s="119">
        <f>'Анкета для родителей'!BA109</f>
        <v>6.290322580645161</v>
      </c>
      <c r="AZ22" s="119">
        <f>'Анкета для родителей'!BB109</f>
        <v>8.1666666666666661</v>
      </c>
      <c r="BA22" s="119">
        <f>'Анкета для родителей'!BC109</f>
        <v>7.8571428571428568</v>
      </c>
      <c r="BB22" s="119">
        <f>'Анкета для родителей'!BD109</f>
        <v>7.701342281879195</v>
      </c>
      <c r="BC22" s="119">
        <f>'Анкета для родителей'!BE109</f>
        <v>8.0551861702127656</v>
      </c>
      <c r="BD22" s="119">
        <f>'Анкета для родителей'!BF109</f>
        <v>6.322115384615385</v>
      </c>
      <c r="BE22" s="119">
        <f>'Анкета для родителей'!BG109</f>
        <v>5.4475982532751095</v>
      </c>
      <c r="BF22" s="119">
        <f>'Анкета для родителей'!BH109</f>
        <v>7.0710363761153054</v>
      </c>
      <c r="BG22" s="119">
        <f>'Анкета для родителей'!BI109</f>
        <v>6.527093596059113</v>
      </c>
      <c r="BH22" s="119">
        <f>'Анкета для родителей'!BJ109</f>
        <v>6.527093596059113</v>
      </c>
    </row>
    <row r="23" spans="1:60" ht="25.5" x14ac:dyDescent="0.25">
      <c r="A23" s="165"/>
      <c r="B23" s="91" t="s">
        <v>601</v>
      </c>
      <c r="C23" s="119">
        <f>'Анкета для родителей'!E110</f>
        <v>6.510416666666667</v>
      </c>
      <c r="D23" s="119">
        <f>'Анкета для родителей'!F110</f>
        <v>7.7045454545454541</v>
      </c>
      <c r="E23" s="119">
        <f>'Анкета для родителей'!G110</f>
        <v>6.55</v>
      </c>
      <c r="F23" s="119">
        <f>'Анкета для родителей'!H110</f>
        <v>7.2</v>
      </c>
      <c r="G23" s="119">
        <f>'Анкета для родителей'!I110</f>
        <v>7.7529761904761907</v>
      </c>
      <c r="H23" s="119">
        <f>'Анкета для родителей'!J110</f>
        <v>7.8668478260869561</v>
      </c>
      <c r="I23" s="119">
        <f>'Анкета для родителей'!K110</f>
        <v>9.9230769230769234</v>
      </c>
      <c r="J23" s="119">
        <f>'Анкета для родителей'!L110</f>
        <v>9.9666666666666668</v>
      </c>
      <c r="K23" s="119">
        <f>'Анкета для родителей'!M110</f>
        <v>6.1912751677852347</v>
      </c>
      <c r="L23" s="119">
        <f>'Анкета для родителей'!N110</f>
        <v>8.7420382165605091</v>
      </c>
      <c r="M23" s="119">
        <f>'Анкета для родителей'!O110</f>
        <v>7.8668478260869561</v>
      </c>
      <c r="N23" s="119">
        <f>'Анкета для родителей'!P110</f>
        <v>9.6590909090909083</v>
      </c>
      <c r="O23" s="119">
        <f>'Анкета для родителей'!Q110</f>
        <v>9.795454545454545</v>
      </c>
      <c r="P23" s="119">
        <f>'Анкета для родителей'!R110</f>
        <v>9.7950819672131146</v>
      </c>
      <c r="Q23" s="119">
        <f>'Анкета для родителей'!S110</f>
        <v>7.137096774193548</v>
      </c>
      <c r="R23" s="119">
        <f>'Анкета для родителей'!T110</f>
        <v>7.5</v>
      </c>
      <c r="S23" s="119">
        <f>'Анкета для родителей'!U110</f>
        <v>7.6388888888888893</v>
      </c>
      <c r="T23" s="119">
        <f>'Анкета для родителей'!V110</f>
        <v>7.4545454545454541</v>
      </c>
      <c r="U23" s="119">
        <f>'Анкета для родителей'!W110</f>
        <v>10</v>
      </c>
      <c r="V23" s="119">
        <f>'Анкета для родителей'!X110</f>
        <v>6.0583941605839415</v>
      </c>
      <c r="W23" s="119">
        <f>'Анкета для родителей'!Y110</f>
        <v>0</v>
      </c>
      <c r="X23" s="119">
        <f>'Анкета для родителей'!Z110</f>
        <v>7.75</v>
      </c>
      <c r="Y23" s="119">
        <f>'Анкета для родителей'!AA110</f>
        <v>7.8061224489795915</v>
      </c>
      <c r="Z23" s="119">
        <f>'Анкета для родителей'!AB110</f>
        <v>9.6590909090909083</v>
      </c>
      <c r="AA23" s="119">
        <f>'Анкета для родителей'!AC110</f>
        <v>7.458333333333333</v>
      </c>
      <c r="AB23" s="119">
        <f>'Анкета для родителей'!AD110</f>
        <v>9.8986486486486491</v>
      </c>
      <c r="AC23" s="119">
        <f>'Анкета для родителей'!AE110</f>
        <v>10</v>
      </c>
      <c r="AD23" s="119">
        <f>'Анкета для родителей'!AF110</f>
        <v>8.5760869565217384</v>
      </c>
      <c r="AE23" s="119">
        <f>'Анкета для родителей'!AG110</f>
        <v>7.6190476190476186</v>
      </c>
      <c r="AF23" s="119">
        <f>'Анкета для родителей'!AH110</f>
        <v>6.125</v>
      </c>
      <c r="AG23" s="119">
        <f>'Анкета для родителей'!AI110</f>
        <v>9.6604938271604937</v>
      </c>
      <c r="AH23" s="119">
        <f>'Анкета для родителей'!AJ110</f>
        <v>8.85</v>
      </c>
      <c r="AI23" s="119">
        <f>'Анкета для родителей'!AK110</f>
        <v>8.9583333333333339</v>
      </c>
      <c r="AJ23" s="119">
        <f>'Анкета для родителей'!AL110</f>
        <v>9.2142857142857135</v>
      </c>
      <c r="AK23" s="119">
        <f>'Анкета для родителей'!AM110</f>
        <v>9.1</v>
      </c>
      <c r="AL23" s="119">
        <f>'Анкета для родителей'!AN110</f>
        <v>9.117647058823529</v>
      </c>
      <c r="AM23" s="119">
        <f>'Анкета для родителей'!AO110</f>
        <v>10</v>
      </c>
      <c r="AN23" s="119">
        <f>'Анкета для родителей'!AP110</f>
        <v>10</v>
      </c>
      <c r="AO23" s="119">
        <f>'Анкета для родителей'!AQ110</f>
        <v>8.9583333333333339</v>
      </c>
      <c r="AP23" s="119">
        <f>'Анкета для родителей'!AR110</f>
        <v>10</v>
      </c>
      <c r="AQ23" s="119">
        <f>'Анкета для родителей'!AS110</f>
        <v>10</v>
      </c>
      <c r="AR23" s="119">
        <f>'Анкета для родителей'!AT110</f>
        <v>9.4432661717921533</v>
      </c>
      <c r="AS23" s="119">
        <f>'Анкета для родителей'!AU110</f>
        <v>9.4113441372735931</v>
      </c>
      <c r="AT23" s="119">
        <f>'Анкета для родителей'!AV110</f>
        <v>10</v>
      </c>
      <c r="AU23" s="119">
        <f>'Анкета для родителей'!AW110</f>
        <v>7.5536480686695278</v>
      </c>
      <c r="AV23" s="119">
        <f>'Анкета для родителей'!AX110</f>
        <v>7.7887391722810397</v>
      </c>
      <c r="AW23" s="119">
        <f>'Анкета для родителей'!AY110</f>
        <v>7.9191090269636577</v>
      </c>
      <c r="AX23" s="119">
        <f>'Анкета для родителей'!AZ110</f>
        <v>7.9556500607533414</v>
      </c>
      <c r="AY23" s="119">
        <f>'Анкета для родителей'!BA110</f>
        <v>7.0161290322580649</v>
      </c>
      <c r="AZ23" s="119">
        <f>'Анкета для родителей'!BB110</f>
        <v>8.6666666666666661</v>
      </c>
      <c r="BA23" s="119">
        <f>'Анкета для родителей'!BC110</f>
        <v>6.9285714285714288</v>
      </c>
      <c r="BB23" s="119">
        <f>'Анкета для родителей'!BD110</f>
        <v>7.9194630872483218</v>
      </c>
      <c r="BC23" s="119">
        <f>'Анкета для родителей'!BE110</f>
        <v>8.4441489361702136</v>
      </c>
      <c r="BD23" s="119">
        <f>'Анкета для родителей'!BF110</f>
        <v>6.4663461538461542</v>
      </c>
      <c r="BE23" s="119">
        <f>'Анкета для родителей'!BG110</f>
        <v>4.1048034934497819</v>
      </c>
      <c r="BF23" s="119">
        <f>'Анкета для родителей'!BH110</f>
        <v>7.1603641456582636</v>
      </c>
      <c r="BG23" s="119">
        <f>'Анкета для родителей'!BI110</f>
        <v>6.6009852216748772</v>
      </c>
      <c r="BH23" s="119">
        <f>'Анкета для родителей'!BJ110</f>
        <v>6.6009852216748772</v>
      </c>
    </row>
    <row r="24" spans="1:60" ht="141" x14ac:dyDescent="0.25">
      <c r="A24" s="165"/>
      <c r="B24" s="92" t="s">
        <v>603</v>
      </c>
      <c r="C24" s="119">
        <f>'Анкета для родителей'!E111</f>
        <v>8.2638888888888893</v>
      </c>
      <c r="D24" s="119">
        <f>'Анкета для родителей'!F111</f>
        <v>10</v>
      </c>
      <c r="E24" s="119">
        <f>'Анкета для родителей'!G111</f>
        <v>8.9499999999999993</v>
      </c>
      <c r="F24" s="119">
        <f>'Анкета для родителей'!H111</f>
        <v>7.85</v>
      </c>
      <c r="G24" s="119">
        <f>'Анкета для родителей'!I111</f>
        <v>7.5446428571428568</v>
      </c>
      <c r="H24" s="119">
        <f>'Анкета для родителей'!J111</f>
        <v>8.5054347826086953</v>
      </c>
      <c r="I24" s="119">
        <f>'Анкета для родителей'!K111</f>
        <v>9.9230769230769234</v>
      </c>
      <c r="J24" s="119">
        <f>'Анкета для родителей'!L111</f>
        <v>9.9333333333333336</v>
      </c>
      <c r="K24" s="119">
        <f>'Анкета для родителей'!M111</f>
        <v>9.6812080536912752</v>
      </c>
      <c r="L24" s="119">
        <f>'Анкета для родителей'!N111</f>
        <v>9.0286624203821653</v>
      </c>
      <c r="M24" s="119">
        <f>'Анкета для родителей'!O111</f>
        <v>8.5054347826086953</v>
      </c>
      <c r="N24" s="119">
        <f>'Анкета для родителей'!P111</f>
        <v>9.5909090909090917</v>
      </c>
      <c r="O24" s="119">
        <f>'Анкета для родителей'!Q111</f>
        <v>10</v>
      </c>
      <c r="P24" s="119">
        <f>'Анкета для родителей'!R111</f>
        <v>10</v>
      </c>
      <c r="Q24" s="119">
        <f>'Анкета для родителей'!S111</f>
        <v>9.556451612903226</v>
      </c>
      <c r="R24" s="119">
        <f>'Анкета для родителей'!T111</f>
        <v>7.5</v>
      </c>
      <c r="S24" s="119">
        <f>'Анкета для родителей'!U111</f>
        <v>9.28125</v>
      </c>
      <c r="T24" s="119">
        <f>'Анкета для родителей'!V111</f>
        <v>7.1363636363636367</v>
      </c>
      <c r="U24" s="119">
        <f>'Анкета для родителей'!W111</f>
        <v>9.8395721925133692</v>
      </c>
      <c r="V24" s="119">
        <f>'Анкета для родителей'!X111</f>
        <v>7.554744525547445</v>
      </c>
      <c r="W24" s="119">
        <f>'Анкета для родителей'!Y111</f>
        <v>9.858247422680412</v>
      </c>
      <c r="X24" s="119">
        <f>'Анкета для родителей'!Z111</f>
        <v>10</v>
      </c>
      <c r="Y24" s="119">
        <f>'Анкета для родителей'!AA111</f>
        <v>9.1326530612244898</v>
      </c>
      <c r="Z24" s="119">
        <f>'Анкета для родителей'!AB111</f>
        <v>9.6818181818181817</v>
      </c>
      <c r="AA24" s="119">
        <f>'Анкета для родителей'!AC111</f>
        <v>7.875</v>
      </c>
      <c r="AB24" s="119">
        <f>'Анкета для родителей'!AD111</f>
        <v>9.9099099099099099</v>
      </c>
      <c r="AC24" s="119">
        <f>'Анкета для родителей'!AE111</f>
        <v>10</v>
      </c>
      <c r="AD24" s="119">
        <f>'Анкета для родителей'!AF111</f>
        <v>8.8913043478260878</v>
      </c>
      <c r="AE24" s="119">
        <f>'Анкета для родителей'!AG111</f>
        <v>8.6772486772486772</v>
      </c>
      <c r="AF24" s="119">
        <f>'Анкета для родителей'!AH111</f>
        <v>6.71875</v>
      </c>
      <c r="AG24" s="119">
        <f>'Анкета для родителей'!AI111</f>
        <v>9.5061728395061724</v>
      </c>
      <c r="AH24" s="119">
        <f>'Анкета для родителей'!AJ111</f>
        <v>9.3000000000000007</v>
      </c>
      <c r="AI24" s="119">
        <f>'Анкета для родителей'!AK111</f>
        <v>9.8333333333333339</v>
      </c>
      <c r="AJ24" s="119">
        <f>'Анкета для родителей'!AL111</f>
        <v>7.5</v>
      </c>
      <c r="AK24" s="119">
        <f>'Анкета для родителей'!AM111</f>
        <v>8.9499999999999993</v>
      </c>
      <c r="AL24" s="119">
        <f>'Анкета для родителей'!AN111</f>
        <v>9.0966386554621845</v>
      </c>
      <c r="AM24" s="119">
        <f>'Анкета для родителей'!AO111</f>
        <v>10</v>
      </c>
      <c r="AN24" s="119">
        <f>'Анкета для родителей'!AP111</f>
        <v>9.8674911660777394</v>
      </c>
      <c r="AO24" s="119">
        <f>'Анкета для родителей'!AQ111</f>
        <v>10</v>
      </c>
      <c r="AP24" s="119">
        <f>'Анкета для родителей'!AR111</f>
        <v>10</v>
      </c>
      <c r="AQ24" s="119">
        <f>'Анкета для родителей'!AS111</f>
        <v>10</v>
      </c>
      <c r="AR24" s="119">
        <f>'Анкета для родителей'!AT111</f>
        <v>9.4962884411452801</v>
      </c>
      <c r="AS24" s="119">
        <f>'Анкета для родителей'!AU111</f>
        <v>9.0314885496183201</v>
      </c>
      <c r="AT24" s="119">
        <f>'Анкета для родителей'!AV111</f>
        <v>10</v>
      </c>
      <c r="AU24" s="119">
        <f>'Анкета для родителей'!AW111</f>
        <v>7.9613733905579398</v>
      </c>
      <c r="AV24" s="119">
        <f>'Анкета для родителей'!AX111</f>
        <v>8.4672762271414825</v>
      </c>
      <c r="AW24" s="119">
        <f>'Анкета для родителей'!AY111</f>
        <v>7.968933177022274</v>
      </c>
      <c r="AX24" s="119">
        <f>'Анкета для родителей'!AZ111</f>
        <v>8.5631127450980387</v>
      </c>
      <c r="AY24" s="119">
        <f>'Анкета для родителей'!BA111</f>
        <v>7.419354838709677</v>
      </c>
      <c r="AZ24" s="119">
        <f>'Анкета для родителей'!BB111</f>
        <v>8.6666666666666661</v>
      </c>
      <c r="BA24" s="119">
        <f>'Анкета для родителей'!BC111</f>
        <v>8.8571428571428577</v>
      </c>
      <c r="BB24" s="119">
        <f>'Анкета для родителей'!BD111</f>
        <v>8.0704697986577187</v>
      </c>
      <c r="BC24" s="119">
        <f>'Анкета для родителей'!BE111</f>
        <v>8.4507978723404253</v>
      </c>
      <c r="BD24" s="119">
        <f>'Анкета для родителей'!BF111</f>
        <v>7.4519230769230766</v>
      </c>
      <c r="BE24" s="119">
        <f>'Анкета для родителей'!BG111</f>
        <v>10</v>
      </c>
      <c r="BF24" s="119">
        <f>'Анкета для родителей'!BH111</f>
        <v>7.8707020057306591</v>
      </c>
      <c r="BG24" s="119">
        <f>'Анкета для родителей'!BI111</f>
        <v>7.5307881773399012</v>
      </c>
      <c r="BH24" s="119">
        <f>'Анкета для родителей'!BJ111</f>
        <v>7.5307881773399012</v>
      </c>
    </row>
    <row r="25" spans="1:60" ht="51" x14ac:dyDescent="0.25">
      <c r="A25" s="165"/>
      <c r="B25" s="91" t="s">
        <v>605</v>
      </c>
      <c r="C25" s="119">
        <f>'Анкета для родителей'!E112</f>
        <v>7.5868055555555554</v>
      </c>
      <c r="D25" s="119">
        <f>'Анкета для родителей'!F112</f>
        <v>9.4772727272727266</v>
      </c>
      <c r="E25" s="119">
        <f>'Анкета для родителей'!G112</f>
        <v>6.65</v>
      </c>
      <c r="F25" s="119">
        <f>'Анкета для родителей'!H112</f>
        <v>6.7166666666666668</v>
      </c>
      <c r="G25" s="119">
        <f>'Анкета для родителей'!I112</f>
        <v>7.6190476190476186</v>
      </c>
      <c r="H25" s="119">
        <f>'Анкета для родителей'!J112</f>
        <v>8.0570652173913047</v>
      </c>
      <c r="I25" s="119">
        <f>'Анкета для родителей'!K112</f>
        <v>9.8076923076923084</v>
      </c>
      <c r="J25" s="119">
        <f>'Анкета для родителей'!L112</f>
        <v>9.4</v>
      </c>
      <c r="K25" s="119">
        <f>'Анкета для родителей'!M112</f>
        <v>8.624161073825503</v>
      </c>
      <c r="L25" s="119">
        <f>'Анкета для родителей'!N112</f>
        <v>9.1242038216560513</v>
      </c>
      <c r="M25" s="119">
        <f>'Анкета для родителей'!O112</f>
        <v>8.0570652173913047</v>
      </c>
      <c r="N25" s="119">
        <f>'Анкета для родителей'!P112</f>
        <v>9.0909090909090917</v>
      </c>
      <c r="O25" s="119">
        <f>'Анкета для родителей'!Q112</f>
        <v>8.295454545454545</v>
      </c>
      <c r="P25" s="119">
        <f>'Анкета для родителей'!R112</f>
        <v>7.5409836065573774</v>
      </c>
      <c r="Q25" s="119">
        <f>'Анкета для родителей'!S112</f>
        <v>6.693548387096774</v>
      </c>
      <c r="R25" s="119">
        <f>'Анкета для родителей'!T112</f>
        <v>7.5</v>
      </c>
      <c r="S25" s="119">
        <f>'Анкета для родителей'!U112</f>
        <v>8.4375</v>
      </c>
      <c r="T25" s="119">
        <f>'Анкета для родителей'!V112</f>
        <v>8.0909090909090917</v>
      </c>
      <c r="U25" s="119">
        <f>'Анкета для родителей'!W112</f>
        <v>9.5053475935828882</v>
      </c>
      <c r="V25" s="119">
        <f>'Анкета для родителей'!X112</f>
        <v>7.8102189781021893</v>
      </c>
      <c r="W25" s="119">
        <f>'Анкета для родителей'!Y112</f>
        <v>8.9766839378238341</v>
      </c>
      <c r="X25" s="119">
        <f>'Анкета для родителей'!Z112</f>
        <v>7.75</v>
      </c>
      <c r="Y25" s="119">
        <f>'Анкета для родителей'!AA112</f>
        <v>7.908163265306122</v>
      </c>
      <c r="Z25" s="119">
        <f>'Анкета для родителей'!AB112</f>
        <v>9.0227272727272734</v>
      </c>
      <c r="AA25" s="119">
        <f>'Анкета для родителей'!AC112</f>
        <v>8.5625</v>
      </c>
      <c r="AB25" s="119">
        <f>'Анкета для родителей'!AD112</f>
        <v>9.628378378378379</v>
      </c>
      <c r="AC25" s="119">
        <f>'Анкета для родителей'!AE112</f>
        <v>10</v>
      </c>
      <c r="AD25" s="119">
        <f>'Анкета для родителей'!AF112</f>
        <v>8.4130434782608692</v>
      </c>
      <c r="AE25" s="119">
        <f>'Анкета для родителей'!AG112</f>
        <v>8.43915343915344</v>
      </c>
      <c r="AF25" s="119">
        <f>'Анкета для родителей'!AH112</f>
        <v>4.9375</v>
      </c>
      <c r="AG25" s="119">
        <f>'Анкета для родителей'!AI112</f>
        <v>9.3312757201646086</v>
      </c>
      <c r="AH25" s="119">
        <f>'Анкета для родителей'!AJ112</f>
        <v>8.8000000000000007</v>
      </c>
      <c r="AI25" s="119">
        <f>'Анкета для родителей'!AK112</f>
        <v>10</v>
      </c>
      <c r="AJ25" s="119">
        <f>'Анкета для родителей'!AL112</f>
        <v>9.5757575757575761</v>
      </c>
      <c r="AK25" s="119">
        <f>'Анкета для родителей'!AM112</f>
        <v>8.8000000000000007</v>
      </c>
      <c r="AL25" s="119">
        <f>'Анкета для родителей'!AN112</f>
        <v>9.3907563025210088</v>
      </c>
      <c r="AM25" s="119">
        <f>'Анкета для родителей'!AO112</f>
        <v>9.983922829581994</v>
      </c>
      <c r="AN25" s="119">
        <f>'Анкета для родителей'!AP112</f>
        <v>9.946996466431095</v>
      </c>
      <c r="AO25" s="119">
        <f>'Анкета для родителей'!AQ112</f>
        <v>7.104166666666667</v>
      </c>
      <c r="AP25" s="119">
        <f>'Анкета для родителей'!AR112</f>
        <v>6.65</v>
      </c>
      <c r="AQ25" s="119">
        <f>'Анкета для родителей'!AS112</f>
        <v>10</v>
      </c>
      <c r="AR25" s="119">
        <f>'Анкета для родителей'!AT112</f>
        <v>9.3372216330858961</v>
      </c>
      <c r="AS25" s="119">
        <f>'Анкета для родителей'!AU112</f>
        <v>8.125</v>
      </c>
      <c r="AT25" s="119">
        <f>'Анкета для родителей'!AV112</f>
        <v>10</v>
      </c>
      <c r="AU25" s="119">
        <f>'Анкета для родителей'!AW112</f>
        <v>6.9098712446351929</v>
      </c>
      <c r="AV25" s="119">
        <f>'Анкета для родителей'!AX112</f>
        <v>8.4047160731472577</v>
      </c>
      <c r="AW25" s="119">
        <f>'Анкета для родителей'!AY112</f>
        <v>7.6025791324736227</v>
      </c>
      <c r="AX25" s="119">
        <f>'Анкета для родителей'!AZ112</f>
        <v>8.4375</v>
      </c>
      <c r="AY25" s="119">
        <f>'Анкета для родителей'!BA112</f>
        <v>6.854838709677419</v>
      </c>
      <c r="AZ25" s="119">
        <f>'Анкета для родителей'!BB112</f>
        <v>7.583333333333333</v>
      </c>
      <c r="BA25" s="119">
        <f>'Анкета для родителей'!BC112</f>
        <v>8.2142857142857135</v>
      </c>
      <c r="BB25" s="119">
        <f>'Анкета для родителей'!BD112</f>
        <v>9.748322147651006</v>
      </c>
      <c r="BC25" s="119">
        <f>'Анкета для родителей'!BE112</f>
        <v>8.6402925531914896</v>
      </c>
      <c r="BD25" s="119">
        <f>'Анкета для родителей'!BF112</f>
        <v>7.5160256410256414</v>
      </c>
      <c r="BE25" s="119">
        <f>'Анкета для родителей'!BG112</f>
        <v>9.8689956331877724</v>
      </c>
      <c r="BF25" s="119">
        <f>'Анкета для родителей'!BH112</f>
        <v>7.7511078286558348</v>
      </c>
      <c r="BG25" s="119">
        <f>'Анкета для родителей'!BI112</f>
        <v>7.3029556650246308</v>
      </c>
      <c r="BH25" s="119">
        <f>'Анкета для родителей'!BJ112</f>
        <v>7.3029556650246308</v>
      </c>
    </row>
    <row r="26" spans="1:60" ht="63.75" x14ac:dyDescent="0.25">
      <c r="A26" s="165"/>
      <c r="B26" s="91" t="s">
        <v>607</v>
      </c>
      <c r="C26" s="119">
        <f>'Анкета для родителей'!E113</f>
        <v>6.1631944444444446</v>
      </c>
      <c r="D26" s="119">
        <f>'Анкета для родителей'!F113</f>
        <v>8.3409090909090917</v>
      </c>
      <c r="E26" s="119">
        <f>'Анкета для родителей'!G113</f>
        <v>6.25</v>
      </c>
      <c r="F26" s="119">
        <f>'Анкета для родителей'!H113</f>
        <v>2.5</v>
      </c>
      <c r="G26" s="119">
        <f>'Анкета для родителей'!I113</f>
        <v>7.4851190476190474</v>
      </c>
      <c r="H26" s="119">
        <f>'Анкета для родителей'!J113</f>
        <v>8.1521739130434785</v>
      </c>
      <c r="I26" s="119">
        <f>'Анкета для родителей'!K113</f>
        <v>9.7115384615384617</v>
      </c>
      <c r="J26" s="119">
        <f>'Анкета для родителей'!L113</f>
        <v>9.8666666666666671</v>
      </c>
      <c r="K26" s="119">
        <f>'Анкета для родителей'!M113</f>
        <v>5.9899328859060406</v>
      </c>
      <c r="L26" s="119">
        <f>'Анкета для родителей'!N113</f>
        <v>8.3757961783439487</v>
      </c>
      <c r="M26" s="119">
        <f>'Анкета для родителей'!O113</f>
        <v>8.1521739130434785</v>
      </c>
      <c r="N26" s="119">
        <f>'Анкета для родителей'!P113</f>
        <v>8.795454545454545</v>
      </c>
      <c r="O26" s="119">
        <f>'Анкета для родителей'!Q113</f>
        <v>9.1590909090909083</v>
      </c>
      <c r="P26" s="119">
        <f>'Анкета для родителей'!R113</f>
        <v>7.5409836065573774</v>
      </c>
      <c r="Q26" s="119">
        <f>'Анкета для родителей'!S113</f>
        <v>4.314516129032258</v>
      </c>
      <c r="R26" s="119">
        <f>'Анкета для родителей'!T113</f>
        <v>0</v>
      </c>
      <c r="S26" s="119">
        <f>'Анкета для родителей'!U113</f>
        <v>0</v>
      </c>
      <c r="T26" s="119">
        <f>'Анкета для родителей'!V113</f>
        <v>6.5909090909090908</v>
      </c>
      <c r="U26" s="119">
        <f>'Анкета для родителей'!W113</f>
        <v>9.4652406417112296</v>
      </c>
      <c r="V26" s="119">
        <f>'Анкета для родителей'!X113</f>
        <v>6.4781021897810218</v>
      </c>
      <c r="W26" s="119">
        <f>'Анкета для родителей'!Y113</f>
        <v>5.0644329896907214</v>
      </c>
      <c r="X26" s="119">
        <f>'Анкета для родителей'!Z113</f>
        <v>5</v>
      </c>
      <c r="Y26" s="119">
        <f>'Анкета для родителей'!AA113</f>
        <v>4.3877551020408161</v>
      </c>
      <c r="Z26" s="119">
        <f>'Анкета для родителей'!AB113</f>
        <v>8.8636363636363633</v>
      </c>
      <c r="AA26" s="119">
        <f>'Анкета для родителей'!AC113</f>
        <v>7.479166666666667</v>
      </c>
      <c r="AB26" s="119">
        <f>'Анкета для родителей'!AD113</f>
        <v>7.038288288288288</v>
      </c>
      <c r="AC26" s="119">
        <f>'Анкета для родителей'!AE113</f>
        <v>5</v>
      </c>
      <c r="AD26" s="119">
        <f>'Анкета для родителей'!AF113</f>
        <v>7.1956521739130439</v>
      </c>
      <c r="AE26" s="119">
        <f>'Анкета для родителей'!AG113</f>
        <v>6.6005291005291005</v>
      </c>
      <c r="AF26" s="119">
        <f>'Анкета для родителей'!AH113</f>
        <v>7.65625</v>
      </c>
      <c r="AG26" s="119">
        <f>'Анкета для родителей'!AI113</f>
        <v>9.4958847736625511</v>
      </c>
      <c r="AH26" s="119">
        <f>'Анкета для родителей'!AJ113</f>
        <v>8.75</v>
      </c>
      <c r="AI26" s="119">
        <f>'Анкета для родителей'!AK113</f>
        <v>7.5</v>
      </c>
      <c r="AJ26" s="119">
        <f>'Анкета для родителей'!AL113</f>
        <v>7.0285714285714285</v>
      </c>
      <c r="AK26" s="119">
        <f>'Анкета для родителей'!AM113</f>
        <v>8.5500000000000007</v>
      </c>
      <c r="AL26" s="119">
        <f>'Анкета для родителей'!AN113</f>
        <v>8.5714285714285712</v>
      </c>
      <c r="AM26" s="119">
        <f>'Анкета для родителей'!AO113</f>
        <v>8.8263665594855301</v>
      </c>
      <c r="AN26" s="119">
        <f>'Анкета для родителей'!AP113</f>
        <v>9.4169611307420489</v>
      </c>
      <c r="AO26" s="119">
        <f>'Анкета для родителей'!AQ113</f>
        <v>5.770833333333333</v>
      </c>
      <c r="AP26" s="119">
        <f>'Анкета для родителей'!AR113</f>
        <v>8.9</v>
      </c>
      <c r="AQ26" s="119">
        <f>'Анкета для родителей'!AS113</f>
        <v>9.4499999999999993</v>
      </c>
      <c r="AR26" s="119">
        <f>'Анкета для родителей'!AT113</f>
        <v>7.7306468716861083</v>
      </c>
      <c r="AS26" s="119">
        <f>'Анкета для родителей'!AU113</f>
        <v>7.783874045801527</v>
      </c>
      <c r="AT26" s="119">
        <f>'Анкета для родителей'!AV113</f>
        <v>6.0646687697160884</v>
      </c>
      <c r="AU26" s="119">
        <f>'Анкета для родителей'!AW113</f>
        <v>6.8240343347639483</v>
      </c>
      <c r="AV26" s="119">
        <f>'Анкета для родителей'!AX113</f>
        <v>7.492781520692974</v>
      </c>
      <c r="AW26" s="119">
        <f>'Анкета для родителей'!AY113</f>
        <v>7.3563892145369287</v>
      </c>
      <c r="AX26" s="119">
        <f>'Анкета для родителей'!AZ113</f>
        <v>7.184436274509804</v>
      </c>
      <c r="AY26" s="119">
        <f>'Анкета для родителей'!BA113</f>
        <v>7.903225806451613</v>
      </c>
      <c r="AZ26" s="119">
        <f>'Анкета для родителей'!BB113</f>
        <v>4.333333333333333</v>
      </c>
      <c r="BA26" s="119">
        <f>'Анкета для родителей'!BC113</f>
        <v>9.2857142857142865</v>
      </c>
      <c r="BB26" s="119">
        <f>'Анкета для родителей'!BD113</f>
        <v>8.875838926174497</v>
      </c>
      <c r="BC26" s="119">
        <f>'Анкета для родителей'!BE113</f>
        <v>8.4674202127659566</v>
      </c>
      <c r="BD26" s="119">
        <f>'Анкета для родителей'!BF113</f>
        <v>7.5881410256410255</v>
      </c>
      <c r="BE26" s="119">
        <f>'Анкета для родителей'!BG113</f>
        <v>7.4890829694323147</v>
      </c>
      <c r="BF26" s="119">
        <f>'Анкета для родителей'!BH113</f>
        <v>7.3073868149324861</v>
      </c>
      <c r="BG26" s="119">
        <f>'Анкета для родителей'!BI113</f>
        <v>7.3768472906403941</v>
      </c>
      <c r="BH26" s="119">
        <f>'Анкета для родителей'!BJ113</f>
        <v>7.3768472906403941</v>
      </c>
    </row>
    <row r="27" spans="1:60" ht="25.5" x14ac:dyDescent="0.25">
      <c r="A27" s="165"/>
      <c r="B27" s="91" t="s">
        <v>610</v>
      </c>
      <c r="C27" s="119">
        <f>IF('Анкета для родителей'!E101=0,0,10*C36/'Анкета для родителей'!E101)</f>
        <v>10</v>
      </c>
      <c r="D27" s="119">
        <f>IF('Анкета для родителей'!F101=0,0, 10*D36/'Анкета для родителей'!F101)</f>
        <v>10</v>
      </c>
      <c r="E27" s="119">
        <f>IF('Анкета для родителей'!G101=0,0, 10*E36/'Анкета для родителей'!G101)</f>
        <v>10</v>
      </c>
      <c r="F27" s="119">
        <f>IF('Анкета для родителей'!H101=0,0, 10*F36/'Анкета для родителей'!H101)</f>
        <v>10</v>
      </c>
      <c r="G27" s="119">
        <f>IF('Анкета для родителей'!I101=0,0, 10*G36/'Анкета для родителей'!I101)</f>
        <v>10</v>
      </c>
      <c r="H27" s="119">
        <f>IF('Анкета для родителей'!J101=0,0, 10*H36/'Анкета для родителей'!J101)</f>
        <v>10</v>
      </c>
      <c r="I27" s="119">
        <f>IF('Анкета для родителей'!K101=0,0, 10*I36/'Анкета для родителей'!K101)</f>
        <v>10</v>
      </c>
      <c r="J27" s="119">
        <f>IF('Анкета для родителей'!L101=0,0, 10*J36/'Анкета для родителей'!L101)</f>
        <v>10</v>
      </c>
      <c r="K27" s="119">
        <f>IF('Анкета для родителей'!M101=0,0, 10*K36/'Анкета для родителей'!M101)</f>
        <v>10</v>
      </c>
      <c r="L27" s="119">
        <f>IF('Анкета для родителей'!N101=0,0, 10*L36/'Анкета для родителей'!N101)</f>
        <v>10</v>
      </c>
      <c r="M27" s="119">
        <f>IF('Анкета для родителей'!O101=0,0, 10*M36/'Анкета для родителей'!O101)</f>
        <v>10</v>
      </c>
      <c r="N27" s="119">
        <f>IF('Анкета для родителей'!P101=0,0, 10*N36/'Анкета для родителей'!P101)</f>
        <v>10</v>
      </c>
      <c r="O27" s="119">
        <f>IF('Анкета для родителей'!Q101=0,0, 10*O36/'Анкета для родителей'!Q101)</f>
        <v>10</v>
      </c>
      <c r="P27" s="119">
        <f>IF('Анкета для родителей'!R101=0,0, 10*P36/'Анкета для родителей'!R101)</f>
        <v>10</v>
      </c>
      <c r="Q27" s="119">
        <f>IF('Анкета для родителей'!S101=0,0, 10*Q36/'Анкета для родителей'!S101)</f>
        <v>10</v>
      </c>
      <c r="R27" s="119">
        <f>IF('Анкета для родителей'!T101=0,0, 10*R36/'Анкета для родителей'!T101)</f>
        <v>10</v>
      </c>
      <c r="S27" s="119">
        <f>IF('Анкета для родителей'!U101=0,0, 10*S36/'Анкета для родителей'!U101)</f>
        <v>10</v>
      </c>
      <c r="T27" s="119">
        <f>IF('Анкета для родителей'!V101=0,0, 10*T36/'Анкета для родителей'!V101)</f>
        <v>10</v>
      </c>
      <c r="U27" s="119">
        <f>IF('Анкета для родителей'!W101=0,0, 10*U36/'Анкета для родителей'!W101)</f>
        <v>10</v>
      </c>
      <c r="V27" s="119">
        <f>IF('Анкета для родителей'!X101=0,0, 10*V36/'Анкета для родителей'!X101)</f>
        <v>10</v>
      </c>
      <c r="W27" s="119">
        <f>IF('Анкета для родителей'!Y101=0,0, 10*W36/'Анкета для родителей'!Y101)</f>
        <v>10</v>
      </c>
      <c r="X27" s="119">
        <f>IF('Анкета для родителей'!Z101=0,0, 10*X36/'Анкета для родителей'!Z101)</f>
        <v>10</v>
      </c>
      <c r="Y27" s="119">
        <f>IF('Анкета для родителей'!AA101=0,0, 10*Y36/'Анкета для родителей'!AA101)</f>
        <v>10</v>
      </c>
      <c r="Z27" s="119">
        <f>IF('Анкета для родителей'!AB101=0,0, 10*Z36/'Анкета для родителей'!AB101)</f>
        <v>10</v>
      </c>
      <c r="AA27" s="119">
        <f>IF('Анкета для родителей'!AC101=0,0, 10*AA36/'Анкета для родителей'!AC101)</f>
        <v>10</v>
      </c>
      <c r="AB27" s="119">
        <f>IF('Анкета для родителей'!AD101=0,0, 10*AB36/'Анкета для родителей'!AD101)</f>
        <v>10</v>
      </c>
      <c r="AC27" s="119">
        <f>IF('Анкета для родителей'!AE101=0,0, 10*AC36/'Анкета для родителей'!AE101)</f>
        <v>10</v>
      </c>
      <c r="AD27" s="119">
        <f>IF('Анкета для родителей'!AF101=0,0, 10*AD36/'Анкета для родителей'!AF101)</f>
        <v>10</v>
      </c>
      <c r="AE27" s="119">
        <f>IF('Анкета для родителей'!AG101=0,0, 10*AE36/'Анкета для родителей'!AG101)</f>
        <v>10</v>
      </c>
      <c r="AF27" s="119">
        <f>IF('Анкета для родителей'!AH101=0,0, 10*AF36/'Анкета для родителей'!AH101)</f>
        <v>9.75</v>
      </c>
      <c r="AG27" s="119">
        <f>IF('Анкета для родителей'!AI101=0,0, 10*AG36/'Анкета для родителей'!AI101)</f>
        <v>9.9588477366255148</v>
      </c>
      <c r="AH27" s="119">
        <f>IF('Анкета для родителей'!AJ101=0,0, 10*AH36/'Анкета для родителей'!AJ101)</f>
        <v>10</v>
      </c>
      <c r="AI27" s="119">
        <f>IF('Анкета для родителей'!AK101=0,0, 10*AI36/'Анкета для родителей'!AK101)</f>
        <v>10</v>
      </c>
      <c r="AJ27" s="119">
        <f>IF('Анкета для родителей'!AL101=0,0, 10*AJ36/'Анкета для родителей'!AL101)</f>
        <v>10</v>
      </c>
      <c r="AK27" s="119">
        <f>IF('Анкета для родителей'!AM101=0,0, 10*AK36/'Анкета для родителей'!AM101)</f>
        <v>10</v>
      </c>
      <c r="AL27" s="119">
        <f>IF('Анкета для родителей'!AN101=0,0, 10*AL36/'Анкета для родителей'!AN101)</f>
        <v>10</v>
      </c>
      <c r="AM27" s="119">
        <f>IF('Анкета для родителей'!AO101=0,0, 10*AM36/'Анкета для родителей'!AO101)</f>
        <v>9.7492163009404393</v>
      </c>
      <c r="AN27" s="119">
        <f>IF('Анкета для родителей'!AP101=0,0, 10*AN36/'Анкета для родителей'!AP101)</f>
        <v>10</v>
      </c>
      <c r="AO27" s="119">
        <f>IF('Анкета для родителей'!AQ101=0,0, 10*AO36/'Анкета для родителей'!AQ101)</f>
        <v>10</v>
      </c>
      <c r="AP27" s="119">
        <f>IF('Анкета для родителей'!AR101=0,0, 10*AP36/'Анкета для родителей'!AR101)</f>
        <v>10</v>
      </c>
      <c r="AQ27" s="119">
        <f>IF('Анкета для родителей'!AS101=0,0, 10*AQ36/'Анкета для родителей'!AS101)</f>
        <v>10</v>
      </c>
      <c r="AR27" s="119">
        <f>IF('Анкета для родителей'!AT101=0,0, 10*AR36/'Анкета для родителей'!AT101)</f>
        <v>9.936373276776246</v>
      </c>
      <c r="AS27" s="119">
        <f>IF('Анкета для родителей'!AU101=0,0, 10*AS36/'Анкета для родителей'!AU101)</f>
        <v>9.942748091603054</v>
      </c>
      <c r="AT27" s="119">
        <f>IF('Анкета для родителей'!AV101=0,0, 10*AT36/'Анкета для родителей'!AV101)</f>
        <v>9.9684542586750791</v>
      </c>
      <c r="AU27" s="119">
        <f>IF('Анкета для родителей'!AW101=0,0, 10*AU36/'Анкета для родителей'!AW101)</f>
        <v>10</v>
      </c>
      <c r="AV27" s="119">
        <f>IF('Анкета для родителей'!AX101=0,0, 10*AV36/'Анкета для родителей'!AX101)</f>
        <v>9.9230028873917231</v>
      </c>
      <c r="AW27" s="119">
        <f>IF('Анкета для родителей'!AY101=0,0, 10*AW36/'Анкета для родителей'!AY101)</f>
        <v>9.871043376318875</v>
      </c>
      <c r="AX27" s="119">
        <f>IF('Анкета для родителей'!AZ101=0,0, 10*AX36/'Анкета для родителей'!AZ101)</f>
        <v>9.889705882352942</v>
      </c>
      <c r="AY27" s="119">
        <f>IF('Анкета для родителей'!BA101=0,0, 10*AY36/'Анкета для родителей'!BA101)</f>
        <v>10</v>
      </c>
      <c r="AZ27" s="119">
        <f>IF('Анкета для родителей'!BB101=0,0, 10*AZ36/'Анкета для родителей'!BB101)</f>
        <v>10</v>
      </c>
      <c r="BA27" s="119">
        <f>IF('Анкета для родителей'!BC101=0,0, 10*BA36/'Анкета для родителей'!BC101)</f>
        <v>10</v>
      </c>
      <c r="BB27" s="119">
        <f>IF('Анкета для родителей'!BD101=0,0, 10*BB36/'Анкета для родителей'!BD101)</f>
        <v>10</v>
      </c>
      <c r="BC27" s="119">
        <f>IF('Анкета для родителей'!BE101=0,0, 10*BC36/'Анкета для родителей'!BE101)</f>
        <v>10</v>
      </c>
      <c r="BD27" s="119">
        <f>IF('Анкета для родителей'!BF101=0,0, 10*BD36/'Анкета для родителей'!BF101)</f>
        <v>8.8782051282051277</v>
      </c>
      <c r="BE27" s="119">
        <f>IF('Анкета для родителей'!BG101=0,0, 10*BE36/'Анкета для родителей'!BG101)</f>
        <v>10</v>
      </c>
      <c r="BF27" s="119">
        <f>IF('Анкета для родителей'!BH101=0,0, 10*BF36/'Анкета для родителей'!BH101)</f>
        <v>9.6575342465753433</v>
      </c>
      <c r="BG27" s="119">
        <f>IF('Анкета для родителей'!BI101=0,0, 10*BG36/'Анкета для родителей'!BI101)</f>
        <v>9.3842364532019698</v>
      </c>
      <c r="BH27" s="119">
        <f>IF('Анкета для родителей'!BJ101=0,0, 10*BH36/'Анкета для родителей'!BJ101)</f>
        <v>9.3842364532019698</v>
      </c>
    </row>
    <row r="28" spans="1:60" x14ac:dyDescent="0.25">
      <c r="A28" s="165"/>
      <c r="B28" s="91" t="s">
        <v>615</v>
      </c>
      <c r="C28" s="119">
        <f>IF('Анкета для родителей'!E101=0,0,10*C37/'Анкета для родителей'!E101)</f>
        <v>10</v>
      </c>
      <c r="D28" s="119">
        <f>'Анкета для родителей'!F115</f>
        <v>10</v>
      </c>
      <c r="E28" s="119">
        <f>'Анкета для родителей'!G115</f>
        <v>9.6</v>
      </c>
      <c r="F28" s="119">
        <f>'Анкета для родителей'!H115</f>
        <v>8.0333333333333332</v>
      </c>
      <c r="G28" s="119">
        <f>'Анкета для родителей'!I115</f>
        <v>9.8363095238095237</v>
      </c>
      <c r="H28" s="119">
        <f>'Анкета для родителей'!J115</f>
        <v>9.116847826086957</v>
      </c>
      <c r="I28" s="119">
        <f>'Анкета для родителей'!K115</f>
        <v>9.884615384615385</v>
      </c>
      <c r="J28" s="119">
        <f>'Анкета для родителей'!L115</f>
        <v>10</v>
      </c>
      <c r="K28" s="119">
        <f>'Анкета для родителей'!M115</f>
        <v>9.9832214765100673</v>
      </c>
      <c r="L28" s="119">
        <f>'Анкета для родителей'!N115</f>
        <v>9.4904458598726116</v>
      </c>
      <c r="M28" s="119">
        <f>'Анкета для родителей'!O115</f>
        <v>9.116847826086957</v>
      </c>
      <c r="N28" s="119">
        <f>'Анкета для родителей'!P115</f>
        <v>9.8181818181818183</v>
      </c>
      <c r="O28" s="119">
        <f>'Анкета для родителей'!Q115</f>
        <v>9.6818181818181817</v>
      </c>
      <c r="P28" s="119">
        <f>'Анкета для родителей'!R115</f>
        <v>10</v>
      </c>
      <c r="Q28" s="119">
        <f>'Анкета для родителей'!S115</f>
        <v>7.661290322580645</v>
      </c>
      <c r="R28" s="119">
        <f>'Анкета для родителей'!T115</f>
        <v>10</v>
      </c>
      <c r="S28" s="119">
        <f>'Анкета для родителей'!U115</f>
        <v>9.6875</v>
      </c>
      <c r="T28" s="119">
        <f>'Анкета для родителей'!V115</f>
        <v>9.454545454545455</v>
      </c>
      <c r="U28" s="119">
        <f>'Анкета для родителей'!W115</f>
        <v>10</v>
      </c>
      <c r="V28" s="119">
        <f>'Анкета для родителей'!X115</f>
        <v>9.3248175182481745</v>
      </c>
      <c r="W28" s="119">
        <f>'Анкета для родителей'!Y115</f>
        <v>9.3427835051546388</v>
      </c>
      <c r="X28" s="119">
        <f>'Анкета для родителей'!Z115</f>
        <v>9.75</v>
      </c>
      <c r="Y28" s="119">
        <f>'Анкета для родителей'!AA115</f>
        <v>9.795918367346939</v>
      </c>
      <c r="Z28" s="119">
        <f>'Анкета для родителей'!AB115</f>
        <v>9.8636363636363633</v>
      </c>
      <c r="AA28" s="119">
        <f>'Анкета для родителей'!AC115</f>
        <v>9.2708333333333339</v>
      </c>
      <c r="AB28" s="119">
        <f>'Анкета для родителей'!AD115</f>
        <v>10</v>
      </c>
      <c r="AC28" s="119">
        <f>'Анкета для родителей'!AE115</f>
        <v>7.7064220183486238</v>
      </c>
      <c r="AD28" s="119">
        <f>'Анкета для родителей'!AF115</f>
        <v>8.6739130434782616</v>
      </c>
      <c r="AE28" s="119">
        <f>'Анкета для родителей'!AG115</f>
        <v>9.5502645502645507</v>
      </c>
      <c r="AF28" s="119">
        <f>'Анкета для родителей'!AH115</f>
        <v>8.25</v>
      </c>
      <c r="AG28" s="119">
        <f>'Анкета для родителей'!AI115</f>
        <v>9.4958847736625511</v>
      </c>
      <c r="AH28" s="119">
        <f>'Анкета для родителей'!AJ115</f>
        <v>9.1999999999999993</v>
      </c>
      <c r="AI28" s="119">
        <f>'Анкета для родителей'!AK115</f>
        <v>10</v>
      </c>
      <c r="AJ28" s="119">
        <f>'Анкета для родителей'!AL115</f>
        <v>9.7857142857142865</v>
      </c>
      <c r="AK28" s="119">
        <f>'Анкета для родителей'!AM115</f>
        <v>9.75</v>
      </c>
      <c r="AL28" s="119">
        <f>'Анкета для родителей'!AN115</f>
        <v>9.3697478991596643</v>
      </c>
      <c r="AM28" s="119">
        <f>'Анкета для родителей'!AO115</f>
        <v>9.5578778135048239</v>
      </c>
      <c r="AN28" s="119">
        <f>'Анкета для родителей'!AP115</f>
        <v>9.9823321554770317</v>
      </c>
      <c r="AO28" s="119">
        <f>'Анкета для родителей'!AQ115</f>
        <v>10</v>
      </c>
      <c r="AP28" s="119">
        <f>'Анкета для родителей'!AR115</f>
        <v>10</v>
      </c>
      <c r="AQ28" s="119">
        <f>'Анкета для родителей'!AS115</f>
        <v>9.8000000000000007</v>
      </c>
      <c r="AR28" s="119">
        <f>'Анкета для родителей'!AT115</f>
        <v>9.5864262990455984</v>
      </c>
      <c r="AS28" s="119">
        <f>'Анкета для родителей'!AU115</f>
        <v>8.6879770992366421</v>
      </c>
      <c r="AT28" s="119">
        <f>'Анкета для родителей'!AV115</f>
        <v>8.9221871713985283</v>
      </c>
      <c r="AU28" s="119">
        <f>'Анкета для родителей'!AW115</f>
        <v>8.5944206008583688</v>
      </c>
      <c r="AV28" s="119">
        <f>'Анкета для родителей'!AX115</f>
        <v>8.8402309913378243</v>
      </c>
      <c r="AW28" s="119">
        <f>'Анкета для родителей'!AY115</f>
        <v>8.745603751465417</v>
      </c>
      <c r="AX28" s="119">
        <f>'Анкета для родителей'!AZ115</f>
        <v>9.016544117647058</v>
      </c>
      <c r="AY28" s="119">
        <f>'Анкета для родителей'!BA115</f>
        <v>8.064516129032258</v>
      </c>
      <c r="AZ28" s="119">
        <f>'Анкета для родителей'!BB115</f>
        <v>8.3333333333333339</v>
      </c>
      <c r="BA28" s="119">
        <f>'Анкета для родителей'!BC115</f>
        <v>10</v>
      </c>
      <c r="BB28" s="119">
        <f>'Анкета для родителей'!BD115</f>
        <v>7.4161073825503356</v>
      </c>
      <c r="BC28" s="119">
        <f>'Анкета для родителей'!BE115</f>
        <v>8.8597074468085104</v>
      </c>
      <c r="BD28" s="119">
        <f>'Анкета для родителей'!BF115</f>
        <v>7.4679487179487181</v>
      </c>
      <c r="BE28" s="119">
        <f>'Анкета для родителей'!BG115</f>
        <v>10</v>
      </c>
      <c r="BF28" s="119">
        <f>'Анкета для родителей'!BH115</f>
        <v>8.0740870786516847</v>
      </c>
      <c r="BG28" s="119">
        <f>'Анкета для родителей'!BI115</f>
        <v>8.1157635467980302</v>
      </c>
      <c r="BH28" s="119">
        <f>'Анкета для родителей'!BJ115</f>
        <v>8.1157635467980302</v>
      </c>
    </row>
    <row r="29" spans="1:60" ht="38.25" x14ac:dyDescent="0.25">
      <c r="A29" s="165"/>
      <c r="B29" s="91" t="s">
        <v>618</v>
      </c>
      <c r="C29" s="119">
        <f>IF('Анкета для родителей'!E101=0,0,10*C38/'Анкета для родителей'!E101)</f>
        <v>9.7916666666666661</v>
      </c>
      <c r="D29" s="119">
        <f>'Анкета для родителей'!F116</f>
        <v>9.6590909090909083</v>
      </c>
      <c r="E29" s="119">
        <f>'Анкета для родителей'!G116</f>
        <v>8.4749999999999996</v>
      </c>
      <c r="F29" s="119">
        <f>'Анкета для родителей'!H116</f>
        <v>5.7666666666666666</v>
      </c>
      <c r="G29" s="119">
        <f>'Анкета для родителей'!I116</f>
        <v>9.3005952380952372</v>
      </c>
      <c r="H29" s="119">
        <f>'Анкета для родителей'!J116</f>
        <v>9.5108695652173907</v>
      </c>
      <c r="I29" s="119">
        <f>'Анкета для родителей'!K116</f>
        <v>9.6538461538461533</v>
      </c>
      <c r="J29" s="119">
        <f>'Анкета для родителей'!L116</f>
        <v>10</v>
      </c>
      <c r="K29" s="119">
        <f>'Анкета для родителей'!M116</f>
        <v>9.8322147651006713</v>
      </c>
      <c r="L29" s="119">
        <f>'Анкета для родителей'!N116</f>
        <v>9.4585987261146496</v>
      </c>
      <c r="M29" s="119">
        <f>'Анкета для родителей'!O116</f>
        <v>9.5108695652173907</v>
      </c>
      <c r="N29" s="119">
        <f>'Анкета для родителей'!P116</f>
        <v>9.3863636363636367</v>
      </c>
      <c r="O29" s="119">
        <f>'Анкета для родителей'!Q116</f>
        <v>8.9318181818181817</v>
      </c>
      <c r="P29" s="119">
        <f>'Анкета для родителей'!R116</f>
        <v>9.8087431693989071</v>
      </c>
      <c r="Q29" s="119">
        <f>'Анкета для родителей'!S116</f>
        <v>7.7016129032258061</v>
      </c>
      <c r="R29" s="119">
        <f>'Анкета для родителей'!T116</f>
        <v>7.5</v>
      </c>
      <c r="S29" s="119">
        <f>'Анкета для родителей'!U116</f>
        <v>9.0625</v>
      </c>
      <c r="T29" s="119">
        <f>'Анкета для родителей'!V116</f>
        <v>8.125</v>
      </c>
      <c r="U29" s="119">
        <f>'Анкета для родителей'!W116</f>
        <v>8.5561497326203213</v>
      </c>
      <c r="V29" s="119">
        <f>'Анкета для родителей'!X116</f>
        <v>7.992700729927007</v>
      </c>
      <c r="W29" s="119">
        <f>'Анкета для родителей'!Y116</f>
        <v>9.4329896907216497</v>
      </c>
      <c r="X29" s="119">
        <f>'Анкета для родителей'!Z116</f>
        <v>5</v>
      </c>
      <c r="Y29" s="119">
        <f>'Анкета для родителей'!AA116</f>
        <v>7.5</v>
      </c>
      <c r="Z29" s="119">
        <f>'Анкета для родителей'!AB116</f>
        <v>9.4772727272727266</v>
      </c>
      <c r="AA29" s="119">
        <f>'Анкета для родителей'!AC116</f>
        <v>8.4166666666666661</v>
      </c>
      <c r="AB29" s="119">
        <f>'Анкета для родителей'!AD116</f>
        <v>9.628378378378379</v>
      </c>
      <c r="AC29" s="119">
        <f>'Анкета для родителей'!AE116</f>
        <v>5.8027522935779814</v>
      </c>
      <c r="AD29" s="119">
        <f>'Анкета для родителей'!AF116</f>
        <v>8.7826086956521738</v>
      </c>
      <c r="AE29" s="119">
        <f>'Анкета для родителей'!AG116</f>
        <v>8.5449735449735442</v>
      </c>
      <c r="AF29" s="119">
        <f>'Анкета для родителей'!AH116</f>
        <v>6.875</v>
      </c>
      <c r="AG29" s="119">
        <f>'Анкета для родителей'!AI116</f>
        <v>9.7427983539094658</v>
      </c>
      <c r="AH29" s="119">
        <f>'Анкета для родителей'!AJ116</f>
        <v>9.15</v>
      </c>
      <c r="AI29" s="119">
        <f>'Анкета для родителей'!AK116</f>
        <v>9.5833333333333339</v>
      </c>
      <c r="AJ29" s="119">
        <f>'Анкета для родителей'!AL116</f>
        <v>9.1</v>
      </c>
      <c r="AK29" s="119">
        <f>'Анкета для родителей'!AM116</f>
        <v>9.4</v>
      </c>
      <c r="AL29" s="119">
        <f>'Анкета для родителей'!AN116</f>
        <v>9.4957983193277311</v>
      </c>
      <c r="AM29" s="119">
        <f>'Анкета для родителей'!AO116</f>
        <v>9.180064308681672</v>
      </c>
      <c r="AN29" s="119">
        <f>'Анкета для родителей'!AP116</f>
        <v>9.8056537102473502</v>
      </c>
      <c r="AO29" s="119">
        <f>'Анкета для родителей'!AQ116</f>
        <v>9.8541666666666661</v>
      </c>
      <c r="AP29" s="119">
        <f>'Анкета для родителей'!AR116</f>
        <v>6.2</v>
      </c>
      <c r="AQ29" s="119">
        <f>'Анкета для родителей'!AS116</f>
        <v>8.65</v>
      </c>
      <c r="AR29" s="119">
        <f>'Анкета для родителей'!AT116</f>
        <v>9.0509013785790025</v>
      </c>
      <c r="AS29" s="119">
        <f>'Анкета для родителей'!AU116</f>
        <v>8.3206106870229011</v>
      </c>
      <c r="AT29" s="119">
        <f>'Анкета для родителей'!AV116</f>
        <v>7.2660357518401684</v>
      </c>
      <c r="AU29" s="119">
        <f>'Анкета для родителей'!AW116</f>
        <v>6.866952789699571</v>
      </c>
      <c r="AV29" s="119">
        <f>'Анкета для родителей'!AX116</f>
        <v>7.9571703561116456</v>
      </c>
      <c r="AW29" s="119">
        <f>'Анкета для родителей'!AY116</f>
        <v>7.8223915592028135</v>
      </c>
      <c r="AX29" s="119">
        <f>'Анкета для родителей'!AZ116</f>
        <v>8.5600490196078436</v>
      </c>
      <c r="AY29" s="119">
        <f>'Анкета для родителей'!BA116</f>
        <v>6.774193548387097</v>
      </c>
      <c r="AZ29" s="119">
        <f>'Анкета для родителей'!BB116</f>
        <v>6.916666666666667</v>
      </c>
      <c r="BA29" s="119">
        <f>'Анкета для родителей'!BC116</f>
        <v>8.5714285714285712</v>
      </c>
      <c r="BB29" s="119">
        <f>'Анкета для родителей'!BD116</f>
        <v>7.651006711409396</v>
      </c>
      <c r="BC29" s="119">
        <f>'Анкета для родителей'!BE116</f>
        <v>8.0884308510638299</v>
      </c>
      <c r="BD29" s="119">
        <f>'Анкета для родителей'!BF116</f>
        <v>7.9567307692307692</v>
      </c>
      <c r="BE29" s="119">
        <f>'Анкета для родителей'!BG116</f>
        <v>10</v>
      </c>
      <c r="BF29" s="119">
        <f>'Анкета для родителей'!BH116</f>
        <v>8.2547864506627402</v>
      </c>
      <c r="BG29" s="119">
        <f>'Анкета для родителей'!BI116</f>
        <v>7.7093596059113301</v>
      </c>
      <c r="BH29" s="119">
        <f>'Анкета для родителей'!BJ116</f>
        <v>7.4014778325123149</v>
      </c>
    </row>
    <row r="30" spans="1:60" ht="38.25" x14ac:dyDescent="0.25">
      <c r="A30" s="165"/>
      <c r="B30" s="91" t="s">
        <v>620</v>
      </c>
      <c r="C30" s="119">
        <f>IF('Анкета для родителей'!E101=0,0,10*C39/'Анкета для родителей'!E101)</f>
        <v>9.9305555555555554</v>
      </c>
      <c r="D30" s="119">
        <f>'Анкета для родителей'!F117</f>
        <v>10</v>
      </c>
      <c r="E30" s="119">
        <f>'Анкета для родителей'!G117</f>
        <v>9.4250000000000007</v>
      </c>
      <c r="F30" s="119">
        <f>'Анкета для родителей'!H117</f>
        <v>8.15</v>
      </c>
      <c r="G30" s="119">
        <f>'Анкета для родителей'!I117</f>
        <v>9.1666666666666661</v>
      </c>
      <c r="H30" s="119">
        <f>'Анкета для родителей'!J117</f>
        <v>9.2798913043478262</v>
      </c>
      <c r="I30" s="119">
        <f>'Анкета для родителей'!K117</f>
        <v>9.8269230769230766</v>
      </c>
      <c r="J30" s="119">
        <f>'Анкета для родителей'!L117</f>
        <v>10</v>
      </c>
      <c r="K30" s="119">
        <f>'Анкета для родителей'!M117</f>
        <v>10</v>
      </c>
      <c r="L30" s="119">
        <f>'Анкета для родителей'!N117</f>
        <v>9.4904458598726116</v>
      </c>
      <c r="M30" s="119">
        <f>'Анкета для родителей'!O117</f>
        <v>9.2798913043478262</v>
      </c>
      <c r="N30" s="119">
        <f>'Анкета для родителей'!P117</f>
        <v>9.8863636363636367</v>
      </c>
      <c r="O30" s="119">
        <f>'Анкета для родителей'!Q117</f>
        <v>9.295454545454545</v>
      </c>
      <c r="P30" s="119">
        <f>'Анкета для родителей'!R117</f>
        <v>9.8497267759562845</v>
      </c>
      <c r="Q30" s="119">
        <f>'Анкета для родителей'!S117</f>
        <v>7.82258064516129</v>
      </c>
      <c r="R30" s="119">
        <f>'Анкета для родителей'!T117</f>
        <v>7.5</v>
      </c>
      <c r="S30" s="119">
        <f>'Анкета для родителей'!U117</f>
        <v>8.4375</v>
      </c>
      <c r="T30" s="119">
        <f>'Анкета для родителей'!V117</f>
        <v>8.7727272727272734</v>
      </c>
      <c r="U30" s="119">
        <f>'Анкета для родителей'!W117</f>
        <v>9.3582887700534751</v>
      </c>
      <c r="V30" s="119">
        <f>'Анкета для родителей'!X117</f>
        <v>8.5948905109489058</v>
      </c>
      <c r="W30" s="119">
        <f>'Анкета для родителей'!Y117</f>
        <v>9.81958762886598</v>
      </c>
      <c r="X30" s="119">
        <f>'Анкета для родителей'!Z117</f>
        <v>7.75</v>
      </c>
      <c r="Y30" s="119">
        <f>'Анкета для родителей'!AA117</f>
        <v>8.112244897959183</v>
      </c>
      <c r="Z30" s="119">
        <f>'Анкета для родителей'!AB117</f>
        <v>9.9318181818181817</v>
      </c>
      <c r="AA30" s="119">
        <f>'Анкета для родителей'!AC117</f>
        <v>8.9166666666666661</v>
      </c>
      <c r="AB30" s="119">
        <f>'Анкета для родителей'!AD117</f>
        <v>9.954954954954955</v>
      </c>
      <c r="AC30" s="119">
        <f>'Анкета для родителей'!AE117</f>
        <v>8.9220183486238529</v>
      </c>
      <c r="AD30" s="119">
        <f>'Анкета для родителей'!AF117</f>
        <v>9.4239130434782616</v>
      </c>
      <c r="AE30" s="119">
        <f>'Анкета для родителей'!AG117</f>
        <v>8.9417989417989414</v>
      </c>
      <c r="AF30" s="119">
        <f>'Анкета для родителей'!AH117</f>
        <v>7</v>
      </c>
      <c r="AG30" s="119">
        <f>'Анкета для родителей'!AI117</f>
        <v>9.7633744855967084</v>
      </c>
      <c r="AH30" s="119">
        <f>'Анкета для родителей'!AJ117</f>
        <v>9.15</v>
      </c>
      <c r="AI30" s="119">
        <f>'Анкета для родителей'!AK117</f>
        <v>10</v>
      </c>
      <c r="AJ30" s="119">
        <f>'Анкета для родителей'!AL117</f>
        <v>9.0857142857142854</v>
      </c>
      <c r="AK30" s="119">
        <f>'Анкета для родителей'!AM117</f>
        <v>9.6999999999999993</v>
      </c>
      <c r="AL30" s="119">
        <f>'Анкета для родителей'!AN117</f>
        <v>9.7899159663865554</v>
      </c>
      <c r="AM30" s="119">
        <f>'Анкета для родителей'!AO117</f>
        <v>9.959807073954984</v>
      </c>
      <c r="AN30" s="119">
        <f>'Анкета для родителей'!AP117</f>
        <v>9.9734982332155475</v>
      </c>
      <c r="AO30" s="119">
        <f>'Анкета для родителей'!AQ117</f>
        <v>10</v>
      </c>
      <c r="AP30" s="119">
        <f>'Анкета для родителей'!AR117</f>
        <v>10</v>
      </c>
      <c r="AQ30" s="119">
        <f>'Анкета для родителей'!AS117</f>
        <v>9.8000000000000007</v>
      </c>
      <c r="AR30" s="119">
        <f>'Анкета для родителей'!AT117</f>
        <v>9.5572640509013791</v>
      </c>
      <c r="AS30" s="119">
        <f>'Анкета для родителей'!AU117</f>
        <v>8.2943702290076331</v>
      </c>
      <c r="AT30" s="119">
        <f>'Анкета для родителей'!AV117</f>
        <v>8.8669821240799163</v>
      </c>
      <c r="AU30" s="119">
        <f>'Анкета для родителей'!AW117</f>
        <v>8.5193133047210292</v>
      </c>
      <c r="AV30" s="119">
        <f>'Анкета для родителей'!AX117</f>
        <v>8.7536092396535121</v>
      </c>
      <c r="AW30" s="119">
        <f>'Анкета для родителей'!AY117</f>
        <v>8.2913247362250875</v>
      </c>
      <c r="AX30" s="119">
        <f>'Анкета для родителей'!AZ117</f>
        <v>8.7837009803921564</v>
      </c>
      <c r="AY30" s="119">
        <f>'Анкета для родителей'!BA117</f>
        <v>6.854838709677419</v>
      </c>
      <c r="AZ30" s="119">
        <f>'Анкета для родителей'!BB117</f>
        <v>7.583333333333333</v>
      </c>
      <c r="BA30" s="119">
        <f>'Анкета для родителей'!BC117</f>
        <v>8.9285714285714288</v>
      </c>
      <c r="BB30" s="119">
        <f>'Анкета для родителей'!BD117</f>
        <v>7.3825503355704694</v>
      </c>
      <c r="BC30" s="119">
        <f>'Анкета для родителей'!BE117</f>
        <v>8.4541223404255312</v>
      </c>
      <c r="BD30" s="119">
        <f>'Анкета для родителей'!BF117</f>
        <v>7.9246794871794872</v>
      </c>
      <c r="BE30" s="119">
        <f>'Анкета для родителей'!BG117</f>
        <v>10</v>
      </c>
      <c r="BF30" s="119">
        <f>'Анкета для родителей'!BH117</f>
        <v>7.7399650959860384</v>
      </c>
      <c r="BG30" s="119">
        <f>'Анкета для родителей'!BI117</f>
        <v>8.2019704433497544</v>
      </c>
      <c r="BH30" s="119">
        <f>'Анкета для родителей'!BJ117</f>
        <v>8.0788177339901477</v>
      </c>
    </row>
    <row r="31" spans="1:60" ht="38.25" x14ac:dyDescent="0.25">
      <c r="A31" s="165"/>
      <c r="B31" s="91" t="s">
        <v>622</v>
      </c>
      <c r="C31" s="119">
        <f>IF('Анкета для родителей'!E101=0,0,10*C40/'Анкета для родителей'!E101)</f>
        <v>9.9305555555555554</v>
      </c>
      <c r="D31" s="119">
        <f>'Анкета для родителей'!F118</f>
        <v>10</v>
      </c>
      <c r="E31" s="119">
        <f>'Анкета для родителей'!G118</f>
        <v>9.1999999999999993</v>
      </c>
      <c r="F31" s="119">
        <f>'Анкета для родителей'!H118</f>
        <v>6.2333333333333334</v>
      </c>
      <c r="G31" s="119">
        <f>'Анкета для родителей'!I118</f>
        <v>10</v>
      </c>
      <c r="H31" s="119">
        <f>'Анкета для родителей'!J118</f>
        <v>9.741847826086957</v>
      </c>
      <c r="I31" s="119">
        <f>'Анкета для родителей'!K118</f>
        <v>9.865384615384615</v>
      </c>
      <c r="J31" s="119">
        <f>'Анкета для родителей'!L118</f>
        <v>10</v>
      </c>
      <c r="K31" s="119">
        <f>'Анкета для родителей'!M118</f>
        <v>10</v>
      </c>
      <c r="L31" s="119">
        <f>'Анкета для родителей'!N118</f>
        <v>9.5382165605095537</v>
      </c>
      <c r="M31" s="119">
        <f>'Анкета для родителей'!O118</f>
        <v>9.741847826086957</v>
      </c>
      <c r="N31" s="119">
        <f>'Анкета для родителей'!P118</f>
        <v>9.8636363636363633</v>
      </c>
      <c r="O31" s="119">
        <f>'Анкета для родителей'!Q118</f>
        <v>9.5909090909090917</v>
      </c>
      <c r="P31" s="119">
        <f>'Анкета для родителей'!R118</f>
        <v>10</v>
      </c>
      <c r="Q31" s="119">
        <f>'Анкета для родителей'!S118</f>
        <v>6.814516129032258</v>
      </c>
      <c r="R31" s="119">
        <f>'Анкета для родителей'!T118</f>
        <v>10</v>
      </c>
      <c r="S31" s="119">
        <f>'Анкета для родителей'!U118</f>
        <v>8.59375</v>
      </c>
      <c r="T31" s="119">
        <f>'Анкета для родителей'!V118</f>
        <v>9.2272727272727266</v>
      </c>
      <c r="U31" s="119">
        <f>'Анкета для родителей'!W118</f>
        <v>10</v>
      </c>
      <c r="V31" s="119">
        <f>'Анкета для родителей'!X118</f>
        <v>8.540145985401459</v>
      </c>
      <c r="W31" s="119">
        <f>'Анкета для родителей'!Y118</f>
        <v>9.4716494845360817</v>
      </c>
      <c r="X31" s="119">
        <f>'Анкета для родителей'!Z118</f>
        <v>7.75</v>
      </c>
      <c r="Y31" s="119">
        <f>'Анкета для родителей'!AA118</f>
        <v>7.9591836734693882</v>
      </c>
      <c r="Z31" s="119">
        <f>'Анкета для родителей'!AB118</f>
        <v>9.8863636363636367</v>
      </c>
      <c r="AA31" s="119">
        <f>'Анкета для родителей'!AC118</f>
        <v>8.5833333333333339</v>
      </c>
      <c r="AB31" s="119">
        <f>'Анкета для родителей'!AD118</f>
        <v>9.9324324324324316</v>
      </c>
      <c r="AC31" s="119">
        <f>'Анкета для родителей'!AE118</f>
        <v>9.1513761467889907</v>
      </c>
      <c r="AD31" s="119">
        <f>'Анкета для родителей'!AF118</f>
        <v>9.4239130434782616</v>
      </c>
      <c r="AE31" s="119">
        <f>'Анкета для родителей'!AG118</f>
        <v>9.1402116402116409</v>
      </c>
      <c r="AF31" s="119">
        <f>'Анкета для родителей'!AH118</f>
        <v>7.09375</v>
      </c>
      <c r="AG31" s="119">
        <f>'Анкета для родителей'!AI118</f>
        <v>9.7222222222222214</v>
      </c>
      <c r="AH31" s="119">
        <f>'Анкета для родителей'!AJ118</f>
        <v>9.3000000000000007</v>
      </c>
      <c r="AI31" s="119">
        <f>'Анкета для родителей'!AK118</f>
        <v>10</v>
      </c>
      <c r="AJ31" s="119">
        <f>'Анкета для родителей'!AL118</f>
        <v>9.9142857142857146</v>
      </c>
      <c r="AK31" s="119">
        <f>'Анкета для родителей'!AM118</f>
        <v>9.6</v>
      </c>
      <c r="AL31" s="119">
        <f>'Анкета для родителей'!AN118</f>
        <v>9.7058823529411757</v>
      </c>
      <c r="AM31" s="119">
        <f>'Анкета для родителей'!AO118</f>
        <v>9.9373040752351098</v>
      </c>
      <c r="AN31" s="119">
        <f>'Анкета для родителей'!AP118</f>
        <v>9.9823321554770317</v>
      </c>
      <c r="AO31" s="119">
        <f>'Анкета для родителей'!AQ118</f>
        <v>10</v>
      </c>
      <c r="AP31" s="119">
        <f>'Анкета для родителей'!AR118</f>
        <v>10</v>
      </c>
      <c r="AQ31" s="119">
        <f>'Анкета для родителей'!AS118</f>
        <v>10</v>
      </c>
      <c r="AR31" s="119">
        <f>'Анкета для родителей'!AT118</f>
        <v>9.620890774125133</v>
      </c>
      <c r="AS31" s="119">
        <f>'Анкета для родителей'!AU118</f>
        <v>8.7022900763358777</v>
      </c>
      <c r="AT31" s="119">
        <f>'Анкета для родителей'!AV118</f>
        <v>9.6451104100946381</v>
      </c>
      <c r="AU31" s="119">
        <f>'Анкета для родителей'!AW118</f>
        <v>8.1866952789699567</v>
      </c>
      <c r="AV31" s="119">
        <f>'Анкета для родителей'!AX118</f>
        <v>8.5322425409047167</v>
      </c>
      <c r="AW31" s="119">
        <f>'Анкета для родителей'!AY118</f>
        <v>8.1271981242672915</v>
      </c>
      <c r="AX31" s="119">
        <f>'Анкета для родителей'!AZ118</f>
        <v>8.6305147058823533</v>
      </c>
      <c r="AY31" s="119">
        <f>'Анкета для родителей'!BA118</f>
        <v>7.741935483870968</v>
      </c>
      <c r="AZ31" s="119">
        <f>'Анкета для родителей'!BB118</f>
        <v>9</v>
      </c>
      <c r="BA31" s="119">
        <f>'Анкета для родителей'!BC118</f>
        <v>8.8571428571428577</v>
      </c>
      <c r="BB31" s="119">
        <f>'Анкета для родителей'!BD118</f>
        <v>7.7181208053691277</v>
      </c>
      <c r="BC31" s="119">
        <f>'Анкета для родителей'!BE118</f>
        <v>8.4640957446808507</v>
      </c>
      <c r="BD31" s="119">
        <f>'Анкета для родителей'!BF118</f>
        <v>7.604166666666667</v>
      </c>
      <c r="BE31" s="119">
        <f>'Анкета для родителей'!BG118</f>
        <v>10</v>
      </c>
      <c r="BF31" s="119">
        <f>'Анкета для родителей'!BH118</f>
        <v>8.2089041095890405</v>
      </c>
      <c r="BG31" s="119">
        <f>'Анкета для родителей'!BI118</f>
        <v>7.9495073891625614</v>
      </c>
      <c r="BH31" s="119">
        <f>'Анкета для родителей'!BJ118</f>
        <v>7.8263546798029555</v>
      </c>
    </row>
    <row r="32" spans="1:60" x14ac:dyDescent="0.25">
      <c r="C32" s="120"/>
    </row>
    <row r="33" spans="2:60" x14ac:dyDescent="0.25">
      <c r="C33" s="120"/>
    </row>
    <row r="34" spans="2:60" x14ac:dyDescent="0.25">
      <c r="C34" s="119">
        <f>SUM(C16:C31)</f>
        <v>131.94444444444443</v>
      </c>
      <c r="D34" s="119">
        <f t="shared" ref="D34:BH34" si="0">SUM(D16:D31)</f>
        <v>151.86363636363637</v>
      </c>
      <c r="E34" s="119">
        <f t="shared" si="0"/>
        <v>130.45978260869563</v>
      </c>
      <c r="F34" s="119">
        <f t="shared" si="0"/>
        <v>104.3773224043716</v>
      </c>
      <c r="G34" s="119">
        <f t="shared" si="0"/>
        <v>130.66964285714286</v>
      </c>
      <c r="H34" s="119">
        <f t="shared" si="0"/>
        <v>136.97010869565219</v>
      </c>
      <c r="I34" s="119">
        <f t="shared" si="0"/>
        <v>158.11538461538461</v>
      </c>
      <c r="J34" s="119">
        <f t="shared" si="0"/>
        <v>155.28333333333333</v>
      </c>
      <c r="K34" s="119">
        <f t="shared" si="0"/>
        <v>148.90939597315437</v>
      </c>
      <c r="L34" s="119">
        <f t="shared" si="0"/>
        <v>146.51273885350315</v>
      </c>
      <c r="M34" s="119">
        <f t="shared" si="0"/>
        <v>136.97010869565219</v>
      </c>
      <c r="N34" s="119">
        <f t="shared" si="0"/>
        <v>150.34090909090909</v>
      </c>
      <c r="O34" s="119">
        <f t="shared" si="0"/>
        <v>153.13636363636363</v>
      </c>
      <c r="P34" s="119">
        <f t="shared" si="0"/>
        <v>151.51639344262293</v>
      </c>
      <c r="Q34" s="119">
        <f t="shared" si="0"/>
        <v>121.30661520232033</v>
      </c>
      <c r="R34" s="119">
        <f t="shared" si="0"/>
        <v>117.5</v>
      </c>
      <c r="S34" s="119">
        <f t="shared" si="0"/>
        <v>130.75942460317461</v>
      </c>
      <c r="T34" s="119">
        <f t="shared" si="0"/>
        <v>127.26136363636363</v>
      </c>
      <c r="U34" s="119">
        <f t="shared" si="0"/>
        <v>156.06951871657753</v>
      </c>
      <c r="V34" s="119">
        <f t="shared" si="0"/>
        <v>125.27372262773721</v>
      </c>
      <c r="W34" s="119">
        <f t="shared" si="0"/>
        <v>132.8684365151434</v>
      </c>
      <c r="X34" s="119">
        <f t="shared" si="0"/>
        <v>131</v>
      </c>
      <c r="Y34" s="119">
        <f t="shared" si="0"/>
        <v>129.23469387755102</v>
      </c>
      <c r="Z34" s="119">
        <f t="shared" si="0"/>
        <v>150.77272727272725</v>
      </c>
      <c r="AA34" s="119">
        <f t="shared" si="0"/>
        <v>134.22916666666669</v>
      </c>
      <c r="AB34" s="119">
        <f t="shared" si="0"/>
        <v>151.85641891891891</v>
      </c>
      <c r="AC34" s="119">
        <f t="shared" si="0"/>
        <v>138.48623853211006</v>
      </c>
      <c r="AD34" s="119">
        <f t="shared" si="0"/>
        <v>140.45652173913044</v>
      </c>
      <c r="AE34" s="119">
        <f t="shared" si="0"/>
        <v>142.31481481481481</v>
      </c>
      <c r="AF34" s="119">
        <f t="shared" si="0"/>
        <v>108.375</v>
      </c>
      <c r="AG34" s="119">
        <f t="shared" si="0"/>
        <v>152.48456790123458</v>
      </c>
      <c r="AH34" s="119">
        <f t="shared" si="0"/>
        <v>142.99509803921569</v>
      </c>
      <c r="AI34" s="119">
        <f t="shared" si="0"/>
        <v>152.95833333333331</v>
      </c>
      <c r="AJ34" s="119">
        <f t="shared" si="0"/>
        <v>144.93290043290042</v>
      </c>
      <c r="AK34" s="119">
        <f t="shared" si="0"/>
        <v>145.44999999999999</v>
      </c>
      <c r="AL34" s="119">
        <f t="shared" si="0"/>
        <v>148.21428571428572</v>
      </c>
      <c r="AM34" s="119">
        <f t="shared" si="0"/>
        <v>154.44536281990545</v>
      </c>
      <c r="AN34" s="119">
        <f t="shared" si="0"/>
        <v>154.01060070671377</v>
      </c>
      <c r="AO34" s="119">
        <f t="shared" si="0"/>
        <v>137.66666666666669</v>
      </c>
      <c r="AP34" s="119">
        <f t="shared" si="0"/>
        <v>139.35000000000002</v>
      </c>
      <c r="AQ34" s="119">
        <f t="shared" si="0"/>
        <v>155.71250000000001</v>
      </c>
      <c r="AR34" s="119">
        <f t="shared" si="0"/>
        <v>148.89978791092261</v>
      </c>
      <c r="AS34" s="119">
        <f t="shared" si="0"/>
        <v>141.16983610107042</v>
      </c>
      <c r="AT34" s="119">
        <f t="shared" si="0"/>
        <v>136.35120925341747</v>
      </c>
      <c r="AU34" s="119">
        <f t="shared" si="0"/>
        <v>122.5321888412017</v>
      </c>
      <c r="AV34" s="119">
        <f t="shared" si="0"/>
        <v>131.91289701636188</v>
      </c>
      <c r="AW34" s="119">
        <f t="shared" si="0"/>
        <v>128.45545134818289</v>
      </c>
      <c r="AX34" s="119">
        <f t="shared" si="0"/>
        <v>132.14989025683178</v>
      </c>
      <c r="AY34" s="119">
        <f t="shared" si="0"/>
        <v>119.83870967741936</v>
      </c>
      <c r="AZ34" s="119">
        <f t="shared" si="0"/>
        <v>127.41666666666666</v>
      </c>
      <c r="BA34" s="119">
        <f t="shared" si="0"/>
        <v>140.5</v>
      </c>
      <c r="BB34" s="119">
        <f t="shared" si="0"/>
        <v>128.17114093959731</v>
      </c>
      <c r="BC34" s="119">
        <f t="shared" si="0"/>
        <v>137.47007978723406</v>
      </c>
      <c r="BD34" s="119">
        <f t="shared" si="0"/>
        <v>120.13621794871794</v>
      </c>
      <c r="BE34" s="119">
        <f t="shared" si="0"/>
        <v>145.25109170305677</v>
      </c>
      <c r="BF34" s="119">
        <f t="shared" si="0"/>
        <v>127.29226590229904</v>
      </c>
      <c r="BG34" s="119">
        <f t="shared" si="0"/>
        <v>119.94458128078819</v>
      </c>
      <c r="BH34" s="119">
        <f t="shared" si="0"/>
        <v>119.63669950738917</v>
      </c>
    </row>
    <row r="35" spans="2:60" x14ac:dyDescent="0.25">
      <c r="C35" s="120"/>
    </row>
    <row r="36" spans="2:60" x14ac:dyDescent="0.25">
      <c r="B36" s="166" t="s">
        <v>628</v>
      </c>
      <c r="C36" s="121">
        <f>SUM('Анкета для родителей'!E76:E78)</f>
        <v>144</v>
      </c>
      <c r="D36" s="121">
        <f>SUM('Анкета для родителей'!F76:F78)</f>
        <v>110</v>
      </c>
      <c r="E36" s="121">
        <f>SUM('Анкета для родителей'!G76:G78)</f>
        <v>100</v>
      </c>
      <c r="F36" s="121">
        <f>SUM('Анкета для родителей'!H76:H78)</f>
        <v>150</v>
      </c>
      <c r="G36" s="121">
        <f>SUM('Анкета для родителей'!I76:I78)</f>
        <v>168</v>
      </c>
      <c r="H36" s="121">
        <f>SUM('Анкета для родителей'!J76:J78)</f>
        <v>184</v>
      </c>
      <c r="I36" s="121">
        <f>SUM('Анкета для родителей'!K76:K78)</f>
        <v>130</v>
      </c>
      <c r="J36" s="121">
        <f>SUM('Анкета для родителей'!L76:L78)</f>
        <v>150</v>
      </c>
      <c r="K36" s="121">
        <f>SUM('Анкета для родителей'!M76:M78)</f>
        <v>149</v>
      </c>
      <c r="L36" s="121">
        <f>SUM('Анкета для родителей'!N76:N78)</f>
        <v>157</v>
      </c>
      <c r="M36" s="121">
        <f>SUM('Анкета для родителей'!O76:O78)</f>
        <v>184</v>
      </c>
      <c r="N36" s="121">
        <f>SUM('Анкета для родителей'!P76:P78)</f>
        <v>110</v>
      </c>
      <c r="O36" s="121">
        <f>SUM('Анкета для родителей'!Q76:Q78)</f>
        <v>110</v>
      </c>
      <c r="P36" s="121">
        <f>SUM('Анкета для родителей'!R76:R78)</f>
        <v>183</v>
      </c>
      <c r="Q36" s="121">
        <f>SUM('Анкета для родителей'!S76:S78)</f>
        <v>62</v>
      </c>
      <c r="R36" s="121">
        <f>SUM('Анкета для родителей'!T76:T78)</f>
        <v>20</v>
      </c>
      <c r="S36" s="121">
        <f>SUM('Анкета для родителей'!U76:U78)</f>
        <v>80</v>
      </c>
      <c r="T36" s="121">
        <f>SUM('Анкета для родителей'!V76:V78)</f>
        <v>55</v>
      </c>
      <c r="U36" s="121">
        <f>SUM('Анкета для родителей'!W76:W78)</f>
        <v>187</v>
      </c>
      <c r="V36" s="121">
        <f>SUM('Анкета для родителей'!X76:X78)</f>
        <v>137</v>
      </c>
      <c r="W36" s="121">
        <f>SUM('Анкета для родителей'!Y76:Y78)</f>
        <v>194</v>
      </c>
      <c r="X36" s="121">
        <f>SUM('Анкета для родителей'!Z76:Z78)</f>
        <v>30</v>
      </c>
      <c r="Y36" s="121">
        <f>SUM('Анкета для родителей'!AA76:AA78)</f>
        <v>49</v>
      </c>
      <c r="Z36" s="121">
        <f>SUM('Анкета для родителей'!AB76:AB78)</f>
        <v>110</v>
      </c>
      <c r="AA36" s="121">
        <f>SUM('Анкета для родителей'!AC76:AC78)</f>
        <v>120</v>
      </c>
      <c r="AB36" s="121">
        <f>SUM('Анкета для родителей'!AD76:AD78)</f>
        <v>222</v>
      </c>
      <c r="AC36" s="121">
        <f>SUM('Анкета для родителей'!AE76:AE78)</f>
        <v>109</v>
      </c>
      <c r="AD36" s="121">
        <f>SUM('Анкета для родителей'!AF76:AF78)</f>
        <v>230</v>
      </c>
      <c r="AE36" s="121">
        <f>SUM('Анкета для родителей'!AG76:AG78)</f>
        <v>189</v>
      </c>
      <c r="AF36" s="121">
        <f>SUM('Анкета для родителей'!AH76:AH78)</f>
        <v>78</v>
      </c>
      <c r="AG36" s="121">
        <f>SUM('Анкета для родителей'!AI76:AI78)</f>
        <v>242</v>
      </c>
      <c r="AH36" s="121">
        <f>SUM('Анкета для родителей'!AJ76:AJ78)</f>
        <v>50</v>
      </c>
      <c r="AI36" s="121">
        <f>SUM('Анкета для родителей'!AK76:AK78)</f>
        <v>120</v>
      </c>
      <c r="AJ36" s="121">
        <f>SUM('Анкета для родителей'!AL76:AL78)</f>
        <v>175</v>
      </c>
      <c r="AK36" s="121">
        <f>SUM('Анкета для родителей'!AM76:AM78)</f>
        <v>50</v>
      </c>
      <c r="AL36" s="121">
        <f>SUM('Анкета для родителей'!AN76:AN78)</f>
        <v>119</v>
      </c>
      <c r="AM36" s="121">
        <f>SUM('Анкета для родителей'!AO76:AO78)</f>
        <v>311</v>
      </c>
      <c r="AN36" s="121">
        <f>SUM('Анкета для родителей'!AP76:AP78)</f>
        <v>283</v>
      </c>
      <c r="AO36" s="121">
        <f>SUM('Анкета для родителей'!AQ76:AQ78)</f>
        <v>120</v>
      </c>
      <c r="AP36" s="121">
        <f>SUM('Анкета для родителей'!AR76:AR78)</f>
        <v>100</v>
      </c>
      <c r="AQ36" s="121">
        <f>SUM('Анкета для родителей'!AS76:AS78)</f>
        <v>400</v>
      </c>
      <c r="AR36" s="121">
        <f>SUM('Анкета для родителей'!AT76:AT78)</f>
        <v>937</v>
      </c>
      <c r="AS36" s="121">
        <f>SUM('Анкета для родителей'!AU76:AU78)</f>
        <v>1042</v>
      </c>
      <c r="AT36" s="121">
        <f>SUM('Анкета для родителей'!AV76:AV78)</f>
        <v>948</v>
      </c>
      <c r="AU36" s="121">
        <f>SUM('Анкета для родителей'!AW76:AW78)</f>
        <v>233</v>
      </c>
      <c r="AV36" s="121">
        <f>SUM('Анкета для родителей'!AX76:AX78)</f>
        <v>1031</v>
      </c>
      <c r="AW36" s="121">
        <f>SUM('Анкета для родителей'!AY76:AY78)</f>
        <v>842</v>
      </c>
      <c r="AX36" s="121">
        <f>SUM('Анкета для родителей'!AZ76:AZ78)</f>
        <v>807</v>
      </c>
      <c r="AY36" s="121">
        <f>SUM('Анкета для родителей'!BA76:BA78)</f>
        <v>31</v>
      </c>
      <c r="AZ36" s="121">
        <f>SUM('Анкета для родителей'!BB76:BB78)</f>
        <v>30</v>
      </c>
      <c r="BA36" s="121">
        <f>SUM('Анкета для родителей'!BC76:BC78)</f>
        <v>35</v>
      </c>
      <c r="BB36" s="121">
        <f>SUM('Анкета для родителей'!BD76:BD78)</f>
        <v>149</v>
      </c>
      <c r="BC36" s="121">
        <f>SUM('Анкета для родителей'!BE76:BE78)</f>
        <v>752</v>
      </c>
      <c r="BD36" s="121">
        <f>SUM('Анкета для родителей'!BF76:BF78)</f>
        <v>277</v>
      </c>
      <c r="BE36" s="121">
        <f>SUM('Анкета для родителей'!BG76:BG78)</f>
        <v>229</v>
      </c>
      <c r="BF36" s="121">
        <f>SUM('Анкета для родителей'!BH76:BH78)</f>
        <v>1410</v>
      </c>
      <c r="BG36" s="121">
        <f>SUM('Анкета для родителей'!BI76:BI78)</f>
        <v>381</v>
      </c>
      <c r="BH36" s="121">
        <f>SUM('Анкета для родителей'!BJ76:BJ78)</f>
        <v>381</v>
      </c>
    </row>
    <row r="37" spans="2:60" x14ac:dyDescent="0.25">
      <c r="B37" s="166"/>
      <c r="C37" s="121">
        <f>SUM('Анкета для родителей'!E81:E83)</f>
        <v>144</v>
      </c>
      <c r="D37" s="121">
        <f>SUM('Анкета для родителей'!F81:F83)</f>
        <v>110</v>
      </c>
      <c r="E37" s="121">
        <f>SUM('Анкета для родителей'!G81:G83)</f>
        <v>100</v>
      </c>
      <c r="F37" s="121">
        <f>SUM('Анкета для родителей'!H81:H83)</f>
        <v>150</v>
      </c>
      <c r="G37" s="121">
        <f>SUM('Анкета для родителей'!I81:I83)</f>
        <v>168</v>
      </c>
      <c r="H37" s="121">
        <f>SUM('Анкета для родителей'!J81:J83)</f>
        <v>184</v>
      </c>
      <c r="I37" s="121">
        <f>SUM('Анкета для родителей'!K81:K83)</f>
        <v>130</v>
      </c>
      <c r="J37" s="121">
        <f>SUM('Анкета для родителей'!L81:L83)</f>
        <v>150</v>
      </c>
      <c r="K37" s="121">
        <f>SUM('Анкета для родителей'!M81:M83)</f>
        <v>149</v>
      </c>
      <c r="L37" s="121">
        <f>SUM('Анкета для родителей'!N81:N83)</f>
        <v>157</v>
      </c>
      <c r="M37" s="121">
        <f>SUM('Анкета для родителей'!O81:O83)</f>
        <v>184</v>
      </c>
      <c r="N37" s="121">
        <f>SUM('Анкета для родителей'!P81:P83)</f>
        <v>110</v>
      </c>
      <c r="O37" s="121">
        <f>SUM('Анкета для родителей'!Q81:Q83)</f>
        <v>110</v>
      </c>
      <c r="P37" s="121">
        <f>SUM('Анкета для родителей'!R81:R83)</f>
        <v>183</v>
      </c>
      <c r="Q37" s="121">
        <f>SUM('Анкета для родителей'!S81:S83)</f>
        <v>62</v>
      </c>
      <c r="R37" s="121">
        <f>SUM('Анкета для родителей'!T81:T83)</f>
        <v>20</v>
      </c>
      <c r="S37" s="121">
        <f>SUM('Анкета для родителей'!U81:U83)</f>
        <v>80</v>
      </c>
      <c r="T37" s="121">
        <f>SUM('Анкета для родителей'!V81:V83)</f>
        <v>55</v>
      </c>
      <c r="U37" s="121">
        <f>SUM('Анкета для родителей'!W81:W83)</f>
        <v>187</v>
      </c>
      <c r="V37" s="121">
        <f>SUM('Анкета для родителей'!X81:X83)</f>
        <v>137</v>
      </c>
      <c r="W37" s="121">
        <f>SUM('Анкета для родителей'!Y81:Y83)</f>
        <v>194</v>
      </c>
      <c r="X37" s="121">
        <f>SUM('Анкета для родителей'!Z81:Z83)</f>
        <v>30</v>
      </c>
      <c r="Y37" s="121">
        <f>SUM('Анкета для родителей'!AA81:AA83)</f>
        <v>49</v>
      </c>
      <c r="Z37" s="121">
        <f>SUM('Анкета для родителей'!AB81:AB83)</f>
        <v>110</v>
      </c>
      <c r="AA37" s="121">
        <f>SUM('Анкета для родителей'!AC81:AC83)</f>
        <v>119</v>
      </c>
      <c r="AB37" s="121">
        <f>SUM('Анкета для родителей'!AD81:AD83)</f>
        <v>222</v>
      </c>
      <c r="AC37" s="121">
        <f>SUM('Анкета для родителей'!AE81:AE83)</f>
        <v>109</v>
      </c>
      <c r="AD37" s="121">
        <f>SUM('Анкета для родителей'!AF81:AF83)</f>
        <v>230</v>
      </c>
      <c r="AE37" s="121">
        <f>SUM('Анкета для родителей'!AG81:AG83)</f>
        <v>189</v>
      </c>
      <c r="AF37" s="121">
        <f>SUM('Анкета для родителей'!AH81:AH83)</f>
        <v>78</v>
      </c>
      <c r="AG37" s="121">
        <f>SUM('Анкета для родителей'!AI81:AI83)</f>
        <v>243</v>
      </c>
      <c r="AH37" s="121">
        <f>SUM('Анкета для родителей'!AJ81:AJ83)</f>
        <v>50</v>
      </c>
      <c r="AI37" s="121">
        <f>SUM('Анкета для родителей'!AK81:AK83)</f>
        <v>120</v>
      </c>
      <c r="AJ37" s="121">
        <f>SUM('Анкета для родителей'!AL81:AL83)</f>
        <v>175</v>
      </c>
      <c r="AK37" s="121">
        <f>SUM('Анкета для родителей'!AM81:AM83)</f>
        <v>50</v>
      </c>
      <c r="AL37" s="121">
        <f>SUM('Анкета для родителей'!AN81:AN83)</f>
        <v>119</v>
      </c>
      <c r="AM37" s="121">
        <f>SUM('Анкета для родителей'!AO81:AO83)</f>
        <v>311</v>
      </c>
      <c r="AN37" s="121">
        <f>SUM('Анкета для родителей'!AP81:AP83)</f>
        <v>283</v>
      </c>
      <c r="AO37" s="121">
        <f>SUM('Анкета для родителей'!AQ81:AQ83)</f>
        <v>120</v>
      </c>
      <c r="AP37" s="121">
        <f>SUM('Анкета для родителей'!AR81:AR83)</f>
        <v>100</v>
      </c>
      <c r="AQ37" s="121">
        <f>SUM('Анкета для родителей'!AS81:AS83)</f>
        <v>400</v>
      </c>
      <c r="AR37" s="121">
        <f>SUM('Анкета для родителей'!AT81:AT83)</f>
        <v>941</v>
      </c>
      <c r="AS37" s="121">
        <f>SUM('Анкета для родителей'!AU81:AU83)</f>
        <v>1045</v>
      </c>
      <c r="AT37" s="121">
        <f>SUM('Анкета для родителей'!AV81:AV83)</f>
        <v>946</v>
      </c>
      <c r="AU37" s="121">
        <f>SUM('Анкета для родителей'!AW81:AW83)</f>
        <v>228</v>
      </c>
      <c r="AV37" s="121">
        <f>SUM('Анкета для родителей'!AX81:AX83)</f>
        <v>1036</v>
      </c>
      <c r="AW37" s="121">
        <f>SUM('Анкета для родителей'!AY81:AY83)</f>
        <v>847</v>
      </c>
      <c r="AX37" s="121">
        <f>SUM('Анкета для родителей'!AZ81:AZ83)</f>
        <v>795</v>
      </c>
      <c r="AY37" s="121">
        <f>SUM('Анкета для родителей'!BA81:BA83)</f>
        <v>31</v>
      </c>
      <c r="AZ37" s="121">
        <f>SUM('Анкета для родителей'!BB81:BB83)</f>
        <v>30</v>
      </c>
      <c r="BA37" s="121">
        <f>SUM('Анкета для родителей'!BC81:BC83)</f>
        <v>35</v>
      </c>
      <c r="BB37" s="121">
        <f>SUM('Анкета для родителей'!BD81:BD83)</f>
        <v>149</v>
      </c>
      <c r="BC37" s="121">
        <f>SUM('Анкета для родителей'!BE81:BE83)</f>
        <v>752</v>
      </c>
      <c r="BD37" s="121">
        <f>SUM('Анкета для родителей'!BF81:BF83)</f>
        <v>286</v>
      </c>
      <c r="BE37" s="121">
        <f>SUM('Анкета для родителей'!BG81:BG83)</f>
        <v>229</v>
      </c>
      <c r="BF37" s="121">
        <f>SUM('Анкета для родителей'!BH81:BH83)</f>
        <v>1373</v>
      </c>
      <c r="BG37" s="121">
        <f>SUM('Анкета для родителей'!BI81:BI83)</f>
        <v>389</v>
      </c>
      <c r="BH37" s="121">
        <f>SUM('Анкета для родителей'!BJ81:BJ83)</f>
        <v>389</v>
      </c>
    </row>
    <row r="38" spans="2:60" x14ac:dyDescent="0.25">
      <c r="B38" s="166"/>
      <c r="C38" s="122">
        <f>SUM('Анкета для родителей'!E87:E89)</f>
        <v>141</v>
      </c>
      <c r="D38" s="122">
        <f>SUM('Анкета для родителей'!F87:F89)</f>
        <v>110</v>
      </c>
      <c r="E38" s="122">
        <f>SUM('Анкета для родителей'!G87:G89)</f>
        <v>100</v>
      </c>
      <c r="F38" s="122">
        <f>SUM('Анкета для родителей'!H87:H89)</f>
        <v>150</v>
      </c>
      <c r="G38" s="122">
        <f>SUM('Анкета для родителей'!I87:I89)</f>
        <v>168</v>
      </c>
      <c r="H38" s="122">
        <f>SUM('Анкета для родителей'!J87:J89)</f>
        <v>184</v>
      </c>
      <c r="I38" s="122">
        <f>SUM('Анкета для родителей'!K87:K89)</f>
        <v>130</v>
      </c>
      <c r="J38" s="122">
        <f>SUM('Анкета для родителей'!L87:L89)</f>
        <v>150</v>
      </c>
      <c r="K38" s="122">
        <f>SUM('Анкета для родителей'!M87:M89)</f>
        <v>149</v>
      </c>
      <c r="L38" s="122">
        <f>SUM('Анкета для родителей'!N87:N89)</f>
        <v>157</v>
      </c>
      <c r="M38" s="122">
        <f>SUM('Анкета для родителей'!O87:O89)</f>
        <v>184</v>
      </c>
      <c r="N38" s="122">
        <f>SUM('Анкета для родителей'!P87:P89)</f>
        <v>110</v>
      </c>
      <c r="O38" s="122">
        <f>SUM('Анкета для родителей'!Q87:Q89)</f>
        <v>110</v>
      </c>
      <c r="P38" s="122">
        <f>SUM('Анкета для родителей'!R87:R89)</f>
        <v>183</v>
      </c>
      <c r="Q38" s="122">
        <f>SUM('Анкета для родителей'!S87:S89)</f>
        <v>62</v>
      </c>
      <c r="R38" s="122">
        <f>SUM('Анкета для родителей'!T87:T89)</f>
        <v>20</v>
      </c>
      <c r="S38" s="122">
        <f>SUM('Анкета для родителей'!U87:U89)</f>
        <v>80</v>
      </c>
      <c r="T38" s="122">
        <f>SUM('Анкета для родителей'!V87:V89)</f>
        <v>52</v>
      </c>
      <c r="U38" s="122">
        <f>SUM('Анкета для родителей'!W87:W89)</f>
        <v>187</v>
      </c>
      <c r="V38" s="122">
        <f>SUM('Анкета для родителей'!X87:X89)</f>
        <v>136</v>
      </c>
      <c r="W38" s="122">
        <f>SUM('Анкета для родителей'!Y87:Y89)</f>
        <v>194</v>
      </c>
      <c r="X38" s="122">
        <f>SUM('Анкета для родителей'!Z87:Z89)</f>
        <v>30</v>
      </c>
      <c r="Y38" s="122">
        <f>SUM('Анкета для родителей'!AA87:AA89)</f>
        <v>24</v>
      </c>
      <c r="Z38" s="122">
        <f>SUM('Анкета для родителей'!AB87:AB89)</f>
        <v>110</v>
      </c>
      <c r="AA38" s="122">
        <f>SUM('Анкета для родителей'!AC87:AC89)</f>
        <v>119</v>
      </c>
      <c r="AB38" s="122">
        <f>SUM('Анкета для родителей'!AD87:AD89)</f>
        <v>222</v>
      </c>
      <c r="AC38" s="122">
        <f>SUM('Анкета для родителей'!AE87:AE89)</f>
        <v>109</v>
      </c>
      <c r="AD38" s="122">
        <f>SUM('Анкета для родителей'!AF87:AF89)</f>
        <v>230</v>
      </c>
      <c r="AE38" s="122">
        <f>SUM('Анкета для родителей'!AG87:AG89)</f>
        <v>189</v>
      </c>
      <c r="AF38" s="122">
        <f>SUM('Анкета для родителей'!AH87:AH89)</f>
        <v>75</v>
      </c>
      <c r="AG38" s="122">
        <f>SUM('Анкета для родителей'!AI87:AI89)</f>
        <v>241</v>
      </c>
      <c r="AH38" s="122">
        <f>SUM('Анкета для родителей'!AJ87:AJ89)</f>
        <v>50</v>
      </c>
      <c r="AI38" s="122">
        <f>SUM('Анкета для родителей'!AK87:AK89)</f>
        <v>120</v>
      </c>
      <c r="AJ38" s="122">
        <f>SUM('Анкета для родителей'!AL87:AL89)</f>
        <v>175</v>
      </c>
      <c r="AK38" s="122">
        <f>SUM('Анкета для родителей'!AM87:AM89)</f>
        <v>50</v>
      </c>
      <c r="AL38" s="122">
        <f>SUM('Анкета для родителей'!AN87:AN89)</f>
        <v>119</v>
      </c>
      <c r="AM38" s="122">
        <f>SUM('Анкета для родителей'!AO87:AO89)</f>
        <v>311</v>
      </c>
      <c r="AN38" s="122">
        <f>SUM('Анкета для родителей'!AP87:AP89)</f>
        <v>283</v>
      </c>
      <c r="AO38" s="122">
        <f>SUM('Анкета для родителей'!AQ87:AQ89)</f>
        <v>120</v>
      </c>
      <c r="AP38" s="122">
        <f>SUM('Анкета для родителей'!AR87:AR89)</f>
        <v>85</v>
      </c>
      <c r="AQ38" s="122">
        <f>SUM('Анкета для родителей'!AS87:AS89)</f>
        <v>400</v>
      </c>
      <c r="AR38" s="122">
        <f>SUM('Анкета для родителей'!AT87:AT89)</f>
        <v>936</v>
      </c>
      <c r="AS38" s="122">
        <f>SUM('Анкета для родителей'!AU87:AU89)</f>
        <v>1046</v>
      </c>
      <c r="AT38" s="122">
        <f>SUM('Анкета для родителей'!AV87:AV89)</f>
        <v>930</v>
      </c>
      <c r="AU38" s="122">
        <f>SUM('Анкета для родителей'!AW87:AW89)</f>
        <v>219</v>
      </c>
      <c r="AV38" s="122">
        <f>SUM('Анкета для родителей'!AX87:AX89)</f>
        <v>1011</v>
      </c>
      <c r="AW38" s="122">
        <f>SUM('Анкета для родителей'!AY87:AY89)</f>
        <v>831</v>
      </c>
      <c r="AX38" s="122">
        <f>SUM('Анкета для родителей'!AZ87:AZ89)</f>
        <v>815</v>
      </c>
      <c r="AY38" s="122">
        <f>SUM('Анкета для родителей'!BA87:BA89)</f>
        <v>31</v>
      </c>
      <c r="AZ38" s="122">
        <f>SUM('Анкета для родителей'!BB87:BB89)</f>
        <v>30</v>
      </c>
      <c r="BA38" s="122">
        <f>SUM('Анкета для родителей'!BC87:BC89)</f>
        <v>35</v>
      </c>
      <c r="BB38" s="122">
        <f>SUM('Анкета для родителей'!BD87:BD89)</f>
        <v>149</v>
      </c>
      <c r="BC38" s="122">
        <f>SUM('Анкета для родителей'!BE87:BE89)</f>
        <v>752</v>
      </c>
      <c r="BD38" s="122">
        <f>SUM('Анкета для родителей'!BF87:BF89)</f>
        <v>300</v>
      </c>
      <c r="BE38" s="122">
        <f>SUM('Анкета для родителей'!BG87:BG89)</f>
        <v>229</v>
      </c>
      <c r="BF38" s="122">
        <f>SUM('Анкета для родителей'!BH87:BH89)</f>
        <v>1350</v>
      </c>
      <c r="BG38" s="122">
        <f>SUM('Анкета для родителей'!BI87:BI89)</f>
        <v>377</v>
      </c>
      <c r="BH38" s="122">
        <f>SUM('Анкета для родителей'!BJ87:BJ89)</f>
        <v>377</v>
      </c>
    </row>
    <row r="39" spans="2:60" x14ac:dyDescent="0.25">
      <c r="B39" s="166"/>
      <c r="C39" s="122">
        <f>SUM('Анкета для родителей'!E92:E94)</f>
        <v>143</v>
      </c>
      <c r="D39" s="122">
        <f>SUM('Анкета для родителей'!F92:F94)</f>
        <v>110</v>
      </c>
      <c r="E39" s="122">
        <f>SUM('Анкета для родителей'!G92:G94)</f>
        <v>100</v>
      </c>
      <c r="F39" s="122">
        <f>SUM('Анкета для родителей'!H92:H94)</f>
        <v>150</v>
      </c>
      <c r="G39" s="122">
        <f>SUM('Анкета для родителей'!I92:I94)</f>
        <v>168</v>
      </c>
      <c r="H39" s="122">
        <f>SUM('Анкета для родителей'!J92:J94)</f>
        <v>184</v>
      </c>
      <c r="I39" s="122">
        <f>SUM('Анкета для родителей'!K92:K94)</f>
        <v>130</v>
      </c>
      <c r="J39" s="122">
        <f>SUM('Анкета для родителей'!L92:L94)</f>
        <v>150</v>
      </c>
      <c r="K39" s="122">
        <f>SUM('Анкета для родителей'!M92:M94)</f>
        <v>149</v>
      </c>
      <c r="L39" s="122">
        <f>SUM('Анкета для родителей'!N92:N94)</f>
        <v>157</v>
      </c>
      <c r="M39" s="122">
        <f>SUM('Анкета для родителей'!O92:O94)</f>
        <v>184</v>
      </c>
      <c r="N39" s="122">
        <f>SUM('Анкета для родителей'!P92:P94)</f>
        <v>110</v>
      </c>
      <c r="O39" s="122">
        <f>SUM('Анкета для родителей'!Q92:Q94)</f>
        <v>110</v>
      </c>
      <c r="P39" s="122">
        <f>SUM('Анкета для родителей'!R92:R94)</f>
        <v>183</v>
      </c>
      <c r="Q39" s="122">
        <f>SUM('Анкета для родителей'!S92:S94)</f>
        <v>62</v>
      </c>
      <c r="R39" s="122">
        <f>SUM('Анкета для родителей'!T92:T94)</f>
        <v>20</v>
      </c>
      <c r="S39" s="122">
        <f>SUM('Анкета для родителей'!U92:U94)</f>
        <v>80</v>
      </c>
      <c r="T39" s="122">
        <f>SUM('Анкета для родителей'!V92:V94)</f>
        <v>55</v>
      </c>
      <c r="U39" s="122">
        <f>SUM('Анкета для родителей'!W92:W94)</f>
        <v>187</v>
      </c>
      <c r="V39" s="122">
        <f>SUM('Анкета для родителей'!X92:X94)</f>
        <v>137</v>
      </c>
      <c r="W39" s="122">
        <f>SUM('Анкета для родителей'!Y92:Y94)</f>
        <v>194</v>
      </c>
      <c r="X39" s="122">
        <f>SUM('Анкета для родителей'!Z92:Z94)</f>
        <v>30</v>
      </c>
      <c r="Y39" s="122">
        <f>SUM('Анкета для родителей'!AA92:AA94)</f>
        <v>49</v>
      </c>
      <c r="Z39" s="122">
        <f>SUM('Анкета для родителей'!AB92:AB94)</f>
        <v>110</v>
      </c>
      <c r="AA39" s="122">
        <f>SUM('Анкета для родителей'!AC92:AC94)</f>
        <v>119</v>
      </c>
      <c r="AB39" s="122">
        <f>SUM('Анкета для родителей'!AD92:AD94)</f>
        <v>222</v>
      </c>
      <c r="AC39" s="122">
        <f>SUM('Анкета для родителей'!AE92:AE94)</f>
        <v>109</v>
      </c>
      <c r="AD39" s="122">
        <f>SUM('Анкета для родителей'!AF92:AF94)</f>
        <v>230</v>
      </c>
      <c r="AE39" s="122">
        <f>SUM('Анкета для родителей'!AG92:AG94)</f>
        <v>189</v>
      </c>
      <c r="AF39" s="122">
        <f>SUM('Анкета для родителей'!AH92:AH94)</f>
        <v>75</v>
      </c>
      <c r="AG39" s="122">
        <f>SUM('Анкета для родителей'!AI92:AI94)</f>
        <v>241</v>
      </c>
      <c r="AH39" s="122">
        <f>SUM('Анкета для родителей'!AJ92:AJ94)</f>
        <v>50</v>
      </c>
      <c r="AI39" s="122">
        <f>SUM('Анкета для родителей'!AK92:AK94)</f>
        <v>120</v>
      </c>
      <c r="AJ39" s="122">
        <f>SUM('Анкета для родителей'!AL92:AL94)</f>
        <v>175</v>
      </c>
      <c r="AK39" s="122">
        <f>SUM('Анкета для родителей'!AM92:AM94)</f>
        <v>50</v>
      </c>
      <c r="AL39" s="122">
        <f>SUM('Анкета для родителей'!AN92:AN94)</f>
        <v>119</v>
      </c>
      <c r="AM39" s="122">
        <f>SUM('Анкета для родителей'!AO92:AO94)</f>
        <v>311</v>
      </c>
      <c r="AN39" s="122">
        <f>SUM('Анкета для родителей'!AP92:AP94)</f>
        <v>283</v>
      </c>
      <c r="AO39" s="122">
        <f>SUM('Анкета для родителей'!AQ92:AQ94)</f>
        <v>120</v>
      </c>
      <c r="AP39" s="122">
        <f>SUM('Анкета для родителей'!AR92:AR94)</f>
        <v>100</v>
      </c>
      <c r="AQ39" s="122">
        <f>SUM('Анкета для родителей'!AS92:AS94)</f>
        <v>400</v>
      </c>
      <c r="AR39" s="122">
        <f>SUM('Анкета для родителей'!AT92:AT94)</f>
        <v>937</v>
      </c>
      <c r="AS39" s="122">
        <f>SUM('Анкета для родителей'!AU92:AU94)</f>
        <v>1042</v>
      </c>
      <c r="AT39" s="122">
        <f>SUM('Анкета для родителей'!AV92:AV94)</f>
        <v>951</v>
      </c>
      <c r="AU39" s="122">
        <f>SUM('Анкета для родителей'!AW92:AW94)</f>
        <v>231</v>
      </c>
      <c r="AV39" s="122">
        <f>SUM('Анкета для родителей'!AX92:AX94)</f>
        <v>1036</v>
      </c>
      <c r="AW39" s="122">
        <f>SUM('Анкета для родителей'!AY92:AY94)</f>
        <v>845</v>
      </c>
      <c r="AX39" s="122">
        <f>SUM('Анкета для родителей'!AZ92:AZ94)</f>
        <v>812</v>
      </c>
      <c r="AY39" s="122">
        <f>SUM('Анкета для родителей'!BA92:BA94)</f>
        <v>31</v>
      </c>
      <c r="AZ39" s="122">
        <f>SUM('Анкета для родителей'!BB92:BB94)</f>
        <v>29</v>
      </c>
      <c r="BA39" s="122">
        <f>SUM('Анкета для родителей'!BC92:BC94)</f>
        <v>35</v>
      </c>
      <c r="BB39" s="122">
        <f>SUM('Анкета для родителей'!BD92:BD94)</f>
        <v>149</v>
      </c>
      <c r="BC39" s="122">
        <f>SUM('Анкета для родителей'!BE92:BE94)</f>
        <v>752</v>
      </c>
      <c r="BD39" s="122">
        <f>SUM('Анкета для родителей'!BF92:BF94)</f>
        <v>297</v>
      </c>
      <c r="BE39" s="122">
        <f>SUM('Анкета для родителей'!BG92:BG94)</f>
        <v>229</v>
      </c>
      <c r="BF39" s="122">
        <f>SUM('Анкета для родителей'!BH92:BH94)</f>
        <v>1122</v>
      </c>
      <c r="BG39" s="122">
        <f>SUM('Анкета для родителей'!BI92:BI94)</f>
        <v>389</v>
      </c>
      <c r="BH39" s="122">
        <f>SUM('Анкета для родителей'!BJ92:BJ94)</f>
        <v>389</v>
      </c>
    </row>
    <row r="40" spans="2:60" x14ac:dyDescent="0.25">
      <c r="B40" s="166"/>
      <c r="C40" s="122">
        <f>SUM('Анкета для родителей'!E97:E99)</f>
        <v>143</v>
      </c>
      <c r="D40" s="122">
        <f>SUM('Анкета для родителей'!F97:F99)</f>
        <v>110</v>
      </c>
      <c r="E40" s="122">
        <f>SUM('Анкета для родителей'!G97:G99)</f>
        <v>100</v>
      </c>
      <c r="F40" s="122">
        <f>SUM('Анкета для родителей'!H97:H99)</f>
        <v>150</v>
      </c>
      <c r="G40" s="122">
        <f>SUM('Анкета для родителей'!I97:I99)</f>
        <v>168</v>
      </c>
      <c r="H40" s="122">
        <f>SUM('Анкета для родителей'!J97:J99)</f>
        <v>184</v>
      </c>
      <c r="I40" s="122">
        <f>SUM('Анкета для родителей'!K97:K99)</f>
        <v>130</v>
      </c>
      <c r="J40" s="122">
        <f>SUM('Анкета для родителей'!L97:L99)</f>
        <v>150</v>
      </c>
      <c r="K40" s="122">
        <f>SUM('Анкета для родителей'!M97:M99)</f>
        <v>149</v>
      </c>
      <c r="L40" s="122">
        <f>SUM('Анкета для родителей'!N97:N99)</f>
        <v>156</v>
      </c>
      <c r="M40" s="122">
        <f>SUM('Анкета для родителей'!O97:O99)</f>
        <v>184</v>
      </c>
      <c r="N40" s="122">
        <f>SUM('Анкета для родителей'!P97:P99)</f>
        <v>110</v>
      </c>
      <c r="O40" s="122">
        <f>SUM('Анкета для родителей'!Q97:Q99)</f>
        <v>110</v>
      </c>
      <c r="P40" s="122">
        <f>SUM('Анкета для родителей'!R97:R99)</f>
        <v>183</v>
      </c>
      <c r="Q40" s="122">
        <f>SUM('Анкета для родителей'!S97:S99)</f>
        <v>62</v>
      </c>
      <c r="R40" s="122">
        <f>SUM('Анкета для родителей'!T97:T99)</f>
        <v>20</v>
      </c>
      <c r="S40" s="122">
        <f>SUM('Анкета для родителей'!U97:U99)</f>
        <v>80</v>
      </c>
      <c r="T40" s="122">
        <f>SUM('Анкета для родителей'!V97:V99)</f>
        <v>55</v>
      </c>
      <c r="U40" s="122">
        <f>SUM('Анкета для родителей'!W97:W99)</f>
        <v>187</v>
      </c>
      <c r="V40" s="122">
        <f>SUM('Анкета для родителей'!X97:X99)</f>
        <v>137</v>
      </c>
      <c r="W40" s="122">
        <f>SUM('Анкета для родителей'!Y97:Y99)</f>
        <v>194</v>
      </c>
      <c r="X40" s="122">
        <f>SUM('Анкета для родителей'!Z97:Z99)</f>
        <v>30</v>
      </c>
      <c r="Y40" s="122">
        <f>SUM('Анкета для родителей'!AA97:AA99)</f>
        <v>49</v>
      </c>
      <c r="Z40" s="122">
        <f>SUM('Анкета для родителей'!AB97:AB99)</f>
        <v>110</v>
      </c>
      <c r="AA40" s="122">
        <f>SUM('Анкета для родителей'!AC97:AC99)</f>
        <v>118</v>
      </c>
      <c r="AB40" s="122">
        <f>SUM('Анкета для родителей'!AD97:AD99)</f>
        <v>222</v>
      </c>
      <c r="AC40" s="122">
        <f>SUM('Анкета для родителей'!AE97:AE99)</f>
        <v>109</v>
      </c>
      <c r="AD40" s="122">
        <f>SUM('Анкета для родителей'!AF97:AF99)</f>
        <v>230</v>
      </c>
      <c r="AE40" s="122">
        <f>SUM('Анкета для родителей'!AG97:AG99)</f>
        <v>189</v>
      </c>
      <c r="AF40" s="122">
        <f>SUM('Анкета для родителей'!AH97:AH99)</f>
        <v>73</v>
      </c>
      <c r="AG40" s="122">
        <f>SUM('Анкета для родителей'!AI97:AI99)</f>
        <v>242</v>
      </c>
      <c r="AH40" s="122">
        <f>SUM('Анкета для родителей'!AJ97:AJ99)</f>
        <v>50</v>
      </c>
      <c r="AI40" s="122">
        <f>SUM('Анкета для родителей'!AK97:AK99)</f>
        <v>120</v>
      </c>
      <c r="AJ40" s="122">
        <f>SUM('Анкета для родителей'!AL97:AL99)</f>
        <v>175</v>
      </c>
      <c r="AK40" s="122">
        <f>SUM('Анкета для родителей'!AM97:AM99)</f>
        <v>50</v>
      </c>
      <c r="AL40" s="122">
        <f>SUM('Анкета для родителей'!AN97:AN99)</f>
        <v>119</v>
      </c>
      <c r="AM40" s="122">
        <f>SUM('Анкета для родителей'!AO97:AO99)</f>
        <v>319</v>
      </c>
      <c r="AN40" s="122">
        <f>SUM('Анкета для родителей'!AP97:AP99)</f>
        <v>283</v>
      </c>
      <c r="AO40" s="122">
        <f>SUM('Анкета для родителей'!AQ97:AQ99)</f>
        <v>120</v>
      </c>
      <c r="AP40" s="122">
        <f>SUM('Анкета для родителей'!AR97:AR99)</f>
        <v>100</v>
      </c>
      <c r="AQ40" s="122">
        <f>SUM('Анкета для родителей'!AS97:AS99)</f>
        <v>400</v>
      </c>
      <c r="AR40" s="122">
        <f>SUM('Анкета для родителей'!AT97:AT99)</f>
        <v>941</v>
      </c>
      <c r="AS40" s="122">
        <f>SUM('Анкета для родителей'!AU97:AU99)</f>
        <v>1043</v>
      </c>
      <c r="AT40" s="122">
        <f>SUM('Анкета для родителей'!AV97:AV99)</f>
        <v>951</v>
      </c>
      <c r="AU40" s="122">
        <f>SUM('Анкета для родителей'!AW97:AW99)</f>
        <v>233</v>
      </c>
      <c r="AV40" s="122">
        <f>SUM('Анкета для родителей'!AX97:AX99)</f>
        <v>1034</v>
      </c>
      <c r="AW40" s="122">
        <f>SUM('Анкета для родителей'!AY97:AY99)</f>
        <v>841</v>
      </c>
      <c r="AX40" s="122">
        <f>SUM('Анкета для родителей'!AZ97:AZ99)</f>
        <v>814</v>
      </c>
      <c r="AY40" s="122">
        <f>SUM('Анкета для родителей'!BA97:BA99)</f>
        <v>31</v>
      </c>
      <c r="AZ40" s="122">
        <f>SUM('Анкета для родителей'!BB97:BB99)</f>
        <v>30</v>
      </c>
      <c r="BA40" s="122">
        <f>SUM('Анкета для родителей'!BC97:BC99)</f>
        <v>35</v>
      </c>
      <c r="BB40" s="122">
        <f>SUM('Анкета для родителей'!BD97:BD99)</f>
        <v>149</v>
      </c>
      <c r="BC40" s="122">
        <f>SUM('Анкета для родителей'!BE97:BE99)</f>
        <v>752</v>
      </c>
      <c r="BD40" s="122">
        <f>SUM('Анкета для родителей'!BF97:BF99)</f>
        <v>279</v>
      </c>
      <c r="BE40" s="122">
        <f>SUM('Анкета для родителей'!BG97:BG99)</f>
        <v>229</v>
      </c>
      <c r="BF40" s="122">
        <f>SUM('Анкета для родителей'!BH97:BH99)</f>
        <v>1438</v>
      </c>
      <c r="BG40" s="122">
        <f>SUM('Анкета для родителей'!BI97:BI99)</f>
        <v>383</v>
      </c>
      <c r="BH40" s="122">
        <f>SUM('Анкета для родителей'!BJ97:BJ99)</f>
        <v>383</v>
      </c>
    </row>
    <row r="41" spans="2:60" x14ac:dyDescent="0.25">
      <c r="C41" s="120"/>
    </row>
    <row r="42" spans="2:60" x14ac:dyDescent="0.25">
      <c r="C42" s="120"/>
    </row>
    <row r="43" spans="2:60" x14ac:dyDescent="0.25">
      <c r="C43" s="119">
        <f>AVERAGE(C16,C2)</f>
        <v>8.5017361111111107</v>
      </c>
      <c r="D43" s="119">
        <f t="shared" ref="D43:BH47" si="1">AVERAGE(D16,D2)</f>
        <v>9.9431818181818183</v>
      </c>
      <c r="E43" s="119">
        <f t="shared" si="1"/>
        <v>8.0500000000000007</v>
      </c>
      <c r="F43" s="119">
        <f t="shared" si="1"/>
        <v>6.6083333333333334</v>
      </c>
      <c r="G43" s="119">
        <f t="shared" si="1"/>
        <v>8.4211309523809526</v>
      </c>
      <c r="H43" s="119">
        <f t="shared" si="1"/>
        <v>9.1236413043478262</v>
      </c>
      <c r="I43" s="119">
        <f t="shared" si="1"/>
        <v>9.4711538461538467</v>
      </c>
      <c r="J43" s="119">
        <f t="shared" si="1"/>
        <v>9.0916666666666668</v>
      </c>
      <c r="K43" s="119">
        <f t="shared" si="1"/>
        <v>10</v>
      </c>
      <c r="L43" s="119">
        <f t="shared" si="1"/>
        <v>9.1735668789808926</v>
      </c>
      <c r="M43" s="119">
        <f t="shared" si="1"/>
        <v>9.1236413043478262</v>
      </c>
      <c r="N43" s="119">
        <f t="shared" si="1"/>
        <v>9.6931818181818183</v>
      </c>
      <c r="O43" s="119">
        <f t="shared" si="1"/>
        <v>9.9204545454545467</v>
      </c>
      <c r="P43" s="119">
        <f t="shared" si="1"/>
        <v>9.6448087431693992</v>
      </c>
      <c r="Q43" s="119">
        <f t="shared" si="1"/>
        <v>9.0322580645161281</v>
      </c>
      <c r="R43" s="119">
        <f t="shared" si="1"/>
        <v>8.75</v>
      </c>
      <c r="S43" s="119">
        <f t="shared" si="1"/>
        <v>9.21875</v>
      </c>
      <c r="T43" s="119">
        <f t="shared" si="1"/>
        <v>8.8636363636363633</v>
      </c>
      <c r="U43" s="119">
        <f t="shared" si="1"/>
        <v>9.9532085561497325</v>
      </c>
      <c r="V43" s="119">
        <f t="shared" si="1"/>
        <v>9.1240875912408761</v>
      </c>
      <c r="W43" s="119">
        <f t="shared" si="1"/>
        <v>9.336340206185568</v>
      </c>
      <c r="X43" s="119">
        <f t="shared" si="1"/>
        <v>8.75</v>
      </c>
      <c r="Y43" s="119">
        <f t="shared" si="1"/>
        <v>8.3520408163265305</v>
      </c>
      <c r="Z43" s="119">
        <f t="shared" si="1"/>
        <v>9.6818181818181817</v>
      </c>
      <c r="AA43" s="119">
        <f t="shared" si="1"/>
        <v>9.3125</v>
      </c>
      <c r="AB43" s="119">
        <f t="shared" si="1"/>
        <v>9.5889639639639643</v>
      </c>
      <c r="AC43" s="119">
        <f t="shared" si="1"/>
        <v>8.6811926605504581</v>
      </c>
      <c r="AD43" s="119">
        <f t="shared" si="1"/>
        <v>9.358695652173914</v>
      </c>
      <c r="AE43" s="119">
        <f t="shared" si="1"/>
        <v>9.7619047619047628</v>
      </c>
      <c r="AF43" s="119">
        <f t="shared" si="1"/>
        <v>8.28125</v>
      </c>
      <c r="AG43" s="119">
        <f t="shared" si="1"/>
        <v>9.7222222222222214</v>
      </c>
      <c r="AH43" s="119">
        <f t="shared" si="1"/>
        <v>9.625</v>
      </c>
      <c r="AI43" s="119">
        <f t="shared" si="1"/>
        <v>9.8958333333333321</v>
      </c>
      <c r="AJ43" s="119">
        <f t="shared" si="1"/>
        <v>9.0571428571428569</v>
      </c>
      <c r="AK43" s="119">
        <f t="shared" si="1"/>
        <v>9.4</v>
      </c>
      <c r="AL43" s="119">
        <f t="shared" si="1"/>
        <v>9.6638655462184886</v>
      </c>
      <c r="AM43" s="119">
        <f t="shared" si="1"/>
        <v>9.939710610932476</v>
      </c>
      <c r="AN43" s="119">
        <f t="shared" si="1"/>
        <v>9.8365724381625448</v>
      </c>
      <c r="AO43" s="119">
        <f t="shared" si="1"/>
        <v>9.8958333333333321</v>
      </c>
      <c r="AP43" s="119">
        <f t="shared" si="1"/>
        <v>9.0749999999999993</v>
      </c>
      <c r="AQ43" s="119">
        <f t="shared" si="1"/>
        <v>10</v>
      </c>
      <c r="AR43" s="119">
        <f t="shared" si="1"/>
        <v>9.7560975609756095</v>
      </c>
      <c r="AS43" s="119">
        <f t="shared" si="1"/>
        <v>9.7805343511450378</v>
      </c>
      <c r="AT43" s="119">
        <f t="shared" si="1"/>
        <v>9.1114616193480558</v>
      </c>
      <c r="AU43" s="119">
        <f t="shared" si="1"/>
        <v>8.8465665236051496</v>
      </c>
      <c r="AV43" s="119">
        <f t="shared" si="1"/>
        <v>9.1373917228103956</v>
      </c>
      <c r="AW43" s="119">
        <f t="shared" si="1"/>
        <v>9.0841148886283705</v>
      </c>
      <c r="AX43" s="119">
        <f t="shared" si="1"/>
        <v>9.131433823529413</v>
      </c>
      <c r="AY43" s="119">
        <f t="shared" si="1"/>
        <v>8.2258064516129039</v>
      </c>
      <c r="AZ43" s="119">
        <f t="shared" si="1"/>
        <v>8.8333333333333321</v>
      </c>
      <c r="BA43" s="119">
        <f t="shared" si="1"/>
        <v>9.1071428571428577</v>
      </c>
      <c r="BB43" s="119">
        <f t="shared" si="1"/>
        <v>8.9765100671140949</v>
      </c>
      <c r="BC43" s="119">
        <f t="shared" si="1"/>
        <v>9.296875</v>
      </c>
      <c r="BD43" s="119">
        <f t="shared" si="1"/>
        <v>8.8541666666666661</v>
      </c>
      <c r="BE43" s="119">
        <f t="shared" si="1"/>
        <v>9.7270742358078603</v>
      </c>
      <c r="BF43" s="119">
        <f t="shared" si="1"/>
        <v>8.7285370879120876</v>
      </c>
      <c r="BG43" s="119">
        <f t="shared" si="1"/>
        <v>8.7130541871921174</v>
      </c>
      <c r="BH43" s="119">
        <f t="shared" si="1"/>
        <v>8.7746305418719217</v>
      </c>
    </row>
    <row r="44" spans="2:60" x14ac:dyDescent="0.25">
      <c r="C44" s="119">
        <f>AVERAGE(C17,C3)</f>
        <v>7.9322916666666661</v>
      </c>
      <c r="D44" s="119">
        <f t="shared" ref="C44:R52" si="2">AVERAGE(D17,D3)</f>
        <v>8.1931818181818183</v>
      </c>
      <c r="E44" s="119">
        <f t="shared" si="2"/>
        <v>7.9375</v>
      </c>
      <c r="F44" s="119">
        <f t="shared" si="2"/>
        <v>9.9083333333333332</v>
      </c>
      <c r="G44" s="119">
        <f t="shared" si="2"/>
        <v>8.7276785714285712</v>
      </c>
      <c r="H44" s="119">
        <f t="shared" si="2"/>
        <v>9.0421195652173907</v>
      </c>
      <c r="I44" s="119">
        <f t="shared" si="2"/>
        <v>10</v>
      </c>
      <c r="J44" s="119">
        <f t="shared" si="2"/>
        <v>9.2333333333333343</v>
      </c>
      <c r="K44" s="119">
        <f t="shared" si="2"/>
        <v>10</v>
      </c>
      <c r="L44" s="119">
        <f t="shared" si="2"/>
        <v>9.0859872611464958</v>
      </c>
      <c r="M44" s="119">
        <f t="shared" si="2"/>
        <v>8.0421195652173907</v>
      </c>
      <c r="N44" s="119">
        <f t="shared" si="2"/>
        <v>9.2840909090909101</v>
      </c>
      <c r="O44" s="119">
        <f t="shared" si="2"/>
        <v>8.5</v>
      </c>
      <c r="P44" s="119">
        <f t="shared" si="2"/>
        <v>9.8565573770491799</v>
      </c>
      <c r="Q44" s="119">
        <f t="shared" si="2"/>
        <v>8.314516129032258</v>
      </c>
      <c r="R44" s="119">
        <f t="shared" si="2"/>
        <v>8.75</v>
      </c>
      <c r="S44" s="119">
        <f t="shared" si="1"/>
        <v>9.03125</v>
      </c>
      <c r="T44" s="119">
        <f t="shared" si="1"/>
        <v>8.25</v>
      </c>
      <c r="U44" s="119">
        <f t="shared" si="1"/>
        <v>10</v>
      </c>
      <c r="V44" s="119">
        <f t="shared" si="1"/>
        <v>9.0967153284671536</v>
      </c>
      <c r="W44" s="119">
        <f t="shared" si="1"/>
        <v>8.6817010309278349</v>
      </c>
      <c r="X44" s="119">
        <f t="shared" si="1"/>
        <v>9.5</v>
      </c>
      <c r="Y44" s="119">
        <f t="shared" si="1"/>
        <v>9.2448979591836746</v>
      </c>
      <c r="Z44" s="119">
        <f t="shared" si="1"/>
        <v>9.2727272727272734</v>
      </c>
      <c r="AA44" s="119">
        <f t="shared" si="1"/>
        <v>9.4791666666666679</v>
      </c>
      <c r="AB44" s="119">
        <f t="shared" si="1"/>
        <v>9.8592342342342345</v>
      </c>
      <c r="AC44" s="119">
        <f t="shared" si="1"/>
        <v>9.3463302752293576</v>
      </c>
      <c r="AD44" s="119">
        <f t="shared" si="1"/>
        <v>9.483695652173914</v>
      </c>
      <c r="AE44" s="119">
        <f t="shared" si="1"/>
        <v>9.6296296296296298</v>
      </c>
      <c r="AF44" s="119">
        <f t="shared" si="1"/>
        <v>9.28125</v>
      </c>
      <c r="AG44" s="119">
        <f t="shared" si="1"/>
        <v>9.742798353909464</v>
      </c>
      <c r="AH44" s="119">
        <f t="shared" si="1"/>
        <v>9.125</v>
      </c>
      <c r="AI44" s="119">
        <f t="shared" si="1"/>
        <v>9.8958333333333321</v>
      </c>
      <c r="AJ44" s="119">
        <f t="shared" si="1"/>
        <v>9.5</v>
      </c>
      <c r="AK44" s="119">
        <f t="shared" si="1"/>
        <v>9.1750000000000007</v>
      </c>
      <c r="AL44" s="119">
        <f t="shared" si="1"/>
        <v>9.53781512605042</v>
      </c>
      <c r="AM44" s="119">
        <f t="shared" si="1"/>
        <v>9.0980707395498399</v>
      </c>
      <c r="AN44" s="119">
        <f t="shared" si="1"/>
        <v>9.9425795053003529</v>
      </c>
      <c r="AO44" s="119">
        <f t="shared" si="1"/>
        <v>9.9166666666666679</v>
      </c>
      <c r="AP44" s="119">
        <f t="shared" si="1"/>
        <v>8.5374999999999996</v>
      </c>
      <c r="AQ44" s="119">
        <f t="shared" si="1"/>
        <v>10</v>
      </c>
      <c r="AR44" s="119">
        <f t="shared" si="1"/>
        <v>9.8316542948038173</v>
      </c>
      <c r="AS44" s="119">
        <f t="shared" si="1"/>
        <v>9.85</v>
      </c>
      <c r="AT44" s="119">
        <f t="shared" si="1"/>
        <v>9.7174027339642493</v>
      </c>
      <c r="AU44" s="119">
        <f t="shared" si="1"/>
        <v>8.766094420600858</v>
      </c>
      <c r="AV44" s="119">
        <f t="shared" si="1"/>
        <v>9.0916746871992302</v>
      </c>
      <c r="AW44" s="119">
        <f t="shared" si="1"/>
        <v>9.0416178194607273</v>
      </c>
      <c r="AX44" s="119">
        <f t="shared" si="1"/>
        <v>9.0379901960784323</v>
      </c>
      <c r="AY44" s="119">
        <f t="shared" si="1"/>
        <v>9.3548387096774199</v>
      </c>
      <c r="AZ44" s="119">
        <f t="shared" si="1"/>
        <v>9.6666666666666679</v>
      </c>
      <c r="BA44" s="119">
        <f t="shared" si="1"/>
        <v>9.3928571428571423</v>
      </c>
      <c r="BB44" s="119">
        <f t="shared" si="1"/>
        <v>9.9916107382550337</v>
      </c>
      <c r="BC44" s="119">
        <f t="shared" si="1"/>
        <v>9.3816489361702118</v>
      </c>
      <c r="BD44" s="119">
        <f t="shared" si="1"/>
        <v>8.8381410256410255</v>
      </c>
      <c r="BE44" s="119">
        <f t="shared" si="1"/>
        <v>9.2379912663755448</v>
      </c>
      <c r="BF44" s="119">
        <f t="shared" si="1"/>
        <v>9.0882187147688835</v>
      </c>
      <c r="BG44" s="119">
        <f t="shared" si="1"/>
        <v>8.2653940886699502</v>
      </c>
      <c r="BH44" s="119">
        <f t="shared" si="1"/>
        <v>8.7653940886699502</v>
      </c>
    </row>
    <row r="45" spans="2:60" x14ac:dyDescent="0.25">
      <c r="C45" s="119">
        <f t="shared" si="2"/>
        <v>6.4496527777777777</v>
      </c>
      <c r="D45" s="119">
        <f t="shared" si="1"/>
        <v>5.875</v>
      </c>
      <c r="E45" s="119">
        <f t="shared" si="1"/>
        <v>6.65</v>
      </c>
      <c r="F45" s="119">
        <f t="shared" si="1"/>
        <v>4.333333333333333</v>
      </c>
      <c r="G45" s="119">
        <f t="shared" si="1"/>
        <v>8.4375</v>
      </c>
      <c r="H45" s="119">
        <f t="shared" si="1"/>
        <v>6.5149456521739131</v>
      </c>
      <c r="I45" s="119">
        <f t="shared" si="1"/>
        <v>8.4807692307692299</v>
      </c>
      <c r="J45" s="119">
        <f t="shared" si="1"/>
        <v>6.8916666666666666</v>
      </c>
      <c r="K45" s="119">
        <f t="shared" si="1"/>
        <v>7.2902684563758386</v>
      </c>
      <c r="L45" s="119">
        <f t="shared" si="1"/>
        <v>6.9028662420382165</v>
      </c>
      <c r="M45" s="119">
        <f t="shared" si="1"/>
        <v>6.0149456521739131</v>
      </c>
      <c r="N45" s="119">
        <f t="shared" si="1"/>
        <v>9</v>
      </c>
      <c r="O45" s="119">
        <f t="shared" si="1"/>
        <v>7.5</v>
      </c>
      <c r="P45" s="119">
        <f t="shared" si="1"/>
        <v>7.0081967213114753</v>
      </c>
      <c r="Q45" s="119">
        <f t="shared" si="1"/>
        <v>8.9556451612903238</v>
      </c>
      <c r="R45" s="119">
        <f t="shared" si="1"/>
        <v>6.75</v>
      </c>
      <c r="S45" s="119">
        <f t="shared" si="1"/>
        <v>7.1071428571428568</v>
      </c>
      <c r="T45" s="119">
        <f t="shared" si="1"/>
        <v>8.3409090909090899</v>
      </c>
      <c r="U45" s="119">
        <f t="shared" si="1"/>
        <v>9.4732620320855609</v>
      </c>
      <c r="V45" s="119">
        <f t="shared" si="1"/>
        <v>6.7317518248175183</v>
      </c>
      <c r="W45" s="119">
        <f t="shared" si="1"/>
        <v>7.233247422680412</v>
      </c>
      <c r="X45" s="119">
        <f t="shared" si="1"/>
        <v>8</v>
      </c>
      <c r="Y45" s="119">
        <f t="shared" si="1"/>
        <v>6.9030612244897958</v>
      </c>
      <c r="Z45" s="119">
        <f t="shared" si="1"/>
        <v>9.5227272727272734</v>
      </c>
      <c r="AA45" s="119">
        <f t="shared" si="1"/>
        <v>7.270833333333333</v>
      </c>
      <c r="AB45" s="119">
        <f t="shared" si="1"/>
        <v>9.6002252252252251</v>
      </c>
      <c r="AC45" s="119">
        <f t="shared" si="1"/>
        <v>6.7958715596330279</v>
      </c>
      <c r="AD45" s="119">
        <f t="shared" si="1"/>
        <v>7.2554347826086953</v>
      </c>
      <c r="AE45" s="119">
        <f t="shared" si="1"/>
        <v>7.7751322751322753</v>
      </c>
      <c r="AF45" s="119">
        <f t="shared" si="1"/>
        <v>7.46875</v>
      </c>
      <c r="AG45" s="119">
        <f t="shared" si="1"/>
        <v>7.1759259259259256</v>
      </c>
      <c r="AH45" s="119">
        <f t="shared" si="1"/>
        <v>6.8250000000000002</v>
      </c>
      <c r="AI45" s="119">
        <f t="shared" si="1"/>
        <v>9.5</v>
      </c>
      <c r="AJ45" s="119">
        <f t="shared" si="1"/>
        <v>6.4071428571428566</v>
      </c>
      <c r="AK45" s="119">
        <f t="shared" si="1"/>
        <v>6.5750000000000002</v>
      </c>
      <c r="AL45" s="119">
        <f t="shared" si="1"/>
        <v>9.4222689075630264</v>
      </c>
      <c r="AM45" s="119">
        <f t="shared" si="1"/>
        <v>7.951768488745981</v>
      </c>
      <c r="AN45" s="119">
        <f t="shared" si="1"/>
        <v>9.0583038869257955</v>
      </c>
      <c r="AO45" s="119">
        <f t="shared" si="1"/>
        <v>7.677083333333333</v>
      </c>
      <c r="AP45" s="119">
        <f t="shared" si="1"/>
        <v>9.3375000000000004</v>
      </c>
      <c r="AQ45" s="119">
        <f t="shared" si="1"/>
        <v>10</v>
      </c>
      <c r="AR45" s="119">
        <f t="shared" si="1"/>
        <v>7.0705196182396604</v>
      </c>
      <c r="AS45" s="119">
        <f t="shared" si="1"/>
        <v>9.0300572519083957</v>
      </c>
      <c r="AT45" s="119">
        <f t="shared" si="1"/>
        <v>9.024710830704521</v>
      </c>
      <c r="AU45" s="119">
        <f t="shared" si="1"/>
        <v>8.4227467811158796</v>
      </c>
      <c r="AV45" s="119">
        <f t="shared" si="1"/>
        <v>9.1361886429258909</v>
      </c>
      <c r="AW45" s="119">
        <f t="shared" si="1"/>
        <v>8.8921453692848775</v>
      </c>
      <c r="AX45" s="119">
        <f t="shared" si="1"/>
        <v>8.6902573529411775</v>
      </c>
      <c r="AY45" s="119">
        <f t="shared" si="1"/>
        <v>8.8306451612903221</v>
      </c>
      <c r="AZ45" s="119">
        <f t="shared" si="1"/>
        <v>9</v>
      </c>
      <c r="BA45" s="119">
        <f t="shared" si="1"/>
        <v>8.3214285714285712</v>
      </c>
      <c r="BB45" s="119">
        <f t="shared" si="1"/>
        <v>8.8255033557046971</v>
      </c>
      <c r="BC45" s="119">
        <f t="shared" si="1"/>
        <v>7.6210106382978724</v>
      </c>
      <c r="BD45" s="119">
        <f t="shared" si="1"/>
        <v>8.8782051282051277</v>
      </c>
      <c r="BE45" s="119">
        <f t="shared" si="1"/>
        <v>9.9890829694323138</v>
      </c>
      <c r="BF45" s="119">
        <f t="shared" si="1"/>
        <v>8.8108791903858314</v>
      </c>
      <c r="BG45" s="119">
        <f t="shared" si="1"/>
        <v>8.5929802955665018</v>
      </c>
      <c r="BH45" s="119">
        <f t="shared" si="1"/>
        <v>8.5929802955665018</v>
      </c>
    </row>
    <row r="46" spans="2:60" x14ac:dyDescent="0.25">
      <c r="C46" s="119">
        <f t="shared" si="2"/>
        <v>4.9149305555555554</v>
      </c>
      <c r="D46" s="119">
        <f t="shared" si="1"/>
        <v>5.875</v>
      </c>
      <c r="E46" s="119">
        <f t="shared" si="1"/>
        <v>4.125</v>
      </c>
      <c r="F46" s="119">
        <f t="shared" si="1"/>
        <v>1.4</v>
      </c>
      <c r="G46" s="119">
        <f t="shared" si="1"/>
        <v>5.1458333333333339</v>
      </c>
      <c r="H46" s="119">
        <f t="shared" si="1"/>
        <v>5.0828804347826084</v>
      </c>
      <c r="I46" s="119">
        <f t="shared" si="1"/>
        <v>6.9711538461538458</v>
      </c>
      <c r="J46" s="119">
        <f t="shared" si="1"/>
        <v>5.458333333333333</v>
      </c>
      <c r="K46" s="119">
        <f t="shared" si="1"/>
        <v>5.9077181208053693</v>
      </c>
      <c r="L46" s="119">
        <f t="shared" si="1"/>
        <v>5.5222929936305736</v>
      </c>
      <c r="M46" s="119">
        <f t="shared" si="1"/>
        <v>5.0828804347826084</v>
      </c>
      <c r="N46" s="119">
        <f t="shared" si="1"/>
        <v>7.5113636363636367</v>
      </c>
      <c r="O46" s="119">
        <f t="shared" si="1"/>
        <v>5.8863636363636367</v>
      </c>
      <c r="P46" s="119">
        <f t="shared" si="1"/>
        <v>5.8702185792349724</v>
      </c>
      <c r="Q46" s="119">
        <f t="shared" si="1"/>
        <v>4.44758064516129</v>
      </c>
      <c r="R46" s="119">
        <f t="shared" si="1"/>
        <v>3.5</v>
      </c>
      <c r="S46" s="119">
        <f t="shared" si="1"/>
        <v>5.140625</v>
      </c>
      <c r="T46" s="119">
        <f t="shared" si="1"/>
        <v>5</v>
      </c>
      <c r="U46" s="119">
        <f t="shared" si="1"/>
        <v>8</v>
      </c>
      <c r="V46" s="119">
        <f t="shared" si="1"/>
        <v>4.7317518248175183</v>
      </c>
      <c r="W46" s="119">
        <f t="shared" si="1"/>
        <v>5.3170103092783503</v>
      </c>
      <c r="X46" s="119">
        <f t="shared" si="1"/>
        <v>6</v>
      </c>
      <c r="Y46" s="119">
        <f t="shared" si="1"/>
        <v>4.6989795918367347</v>
      </c>
      <c r="Z46" s="119">
        <f t="shared" si="1"/>
        <v>9.0227272727272734</v>
      </c>
      <c r="AA46" s="119">
        <f t="shared" si="1"/>
        <v>5.197916666666667</v>
      </c>
      <c r="AB46" s="119">
        <f t="shared" si="1"/>
        <v>8.09375</v>
      </c>
      <c r="AC46" s="119">
        <f t="shared" si="1"/>
        <v>5.9541284403669721</v>
      </c>
      <c r="AD46" s="119">
        <f t="shared" si="1"/>
        <v>5.2173913043478262</v>
      </c>
      <c r="AE46" s="119">
        <f t="shared" si="1"/>
        <v>5.7949735449735451</v>
      </c>
      <c r="AF46" s="119">
        <f t="shared" si="1"/>
        <v>4.515625</v>
      </c>
      <c r="AG46" s="119">
        <f t="shared" si="1"/>
        <v>5.5524691358024691</v>
      </c>
      <c r="AH46" s="119">
        <f t="shared" si="1"/>
        <v>5.4249999999999998</v>
      </c>
      <c r="AI46" s="119">
        <f t="shared" si="1"/>
        <v>10</v>
      </c>
      <c r="AJ46" s="119">
        <f t="shared" si="1"/>
        <v>5.8928571428571432</v>
      </c>
      <c r="AK46" s="119">
        <f t="shared" si="1"/>
        <v>5.4249999999999998</v>
      </c>
      <c r="AL46" s="119">
        <f t="shared" si="1"/>
        <v>6.4432773109243699</v>
      </c>
      <c r="AM46" s="119">
        <f t="shared" si="1"/>
        <v>5.819131832797428</v>
      </c>
      <c r="AN46" s="119">
        <f t="shared" si="1"/>
        <v>6.7261484098939928</v>
      </c>
      <c r="AO46" s="119">
        <f t="shared" si="1"/>
        <v>5.479166666666667</v>
      </c>
      <c r="AP46" s="119">
        <f t="shared" si="1"/>
        <v>6.3375000000000004</v>
      </c>
      <c r="AQ46" s="119">
        <f t="shared" si="1"/>
        <v>6.8</v>
      </c>
      <c r="AR46" s="119">
        <f t="shared" si="1"/>
        <v>5.7269353128313893</v>
      </c>
      <c r="AS46" s="119">
        <f t="shared" si="1"/>
        <v>6.406011450381679</v>
      </c>
      <c r="AT46" s="119">
        <f t="shared" si="1"/>
        <v>5.9050998948475293</v>
      </c>
      <c r="AU46" s="119">
        <f t="shared" si="1"/>
        <v>5.5997854077253217</v>
      </c>
      <c r="AV46" s="119">
        <f t="shared" si="1"/>
        <v>9.1000962463907591</v>
      </c>
      <c r="AW46" s="119">
        <f t="shared" si="1"/>
        <v>5.7881008206330602</v>
      </c>
      <c r="AX46" s="119">
        <f t="shared" si="1"/>
        <v>6.8924632352941178</v>
      </c>
      <c r="AY46" s="119">
        <f t="shared" si="1"/>
        <v>6.6693548387096779</v>
      </c>
      <c r="AZ46" s="119">
        <f t="shared" si="1"/>
        <v>5.9166666666666661</v>
      </c>
      <c r="BA46" s="119">
        <f t="shared" si="1"/>
        <v>6.3571428571428568</v>
      </c>
      <c r="BB46" s="119">
        <f t="shared" si="1"/>
        <v>6.2533557046979862</v>
      </c>
      <c r="BC46" s="119">
        <f t="shared" si="1"/>
        <v>6.0309175531914896</v>
      </c>
      <c r="BD46" s="119">
        <f t="shared" si="1"/>
        <v>5.3573717948717947</v>
      </c>
      <c r="BE46" s="119">
        <f t="shared" si="1"/>
        <v>6.9781659388646284</v>
      </c>
      <c r="BF46" s="119">
        <f t="shared" si="1"/>
        <v>5.6116640127388528</v>
      </c>
      <c r="BG46" s="119">
        <f t="shared" si="1"/>
        <v>5.5067733990147785</v>
      </c>
      <c r="BH46" s="119">
        <f t="shared" si="1"/>
        <v>5.5067733990147785</v>
      </c>
    </row>
    <row r="47" spans="2:60" x14ac:dyDescent="0.25">
      <c r="C47" s="119">
        <f t="shared" si="2"/>
        <v>5.6892361111111107</v>
      </c>
      <c r="D47" s="119">
        <f t="shared" si="1"/>
        <v>6.3295454545454541</v>
      </c>
      <c r="E47" s="119">
        <f t="shared" si="1"/>
        <v>6.9673913043478262</v>
      </c>
      <c r="F47" s="119">
        <f t="shared" si="1"/>
        <v>4.0553278688524586</v>
      </c>
      <c r="G47" s="119">
        <f t="shared" si="1"/>
        <v>6.0788690476190474</v>
      </c>
      <c r="H47" s="119">
        <f t="shared" si="1"/>
        <v>6.0828804347826084</v>
      </c>
      <c r="I47" s="119">
        <f t="shared" si="1"/>
        <v>7.9038461538461542</v>
      </c>
      <c r="J47" s="119">
        <f t="shared" si="1"/>
        <v>7.9249999999999998</v>
      </c>
      <c r="K47" s="119">
        <f t="shared" si="1"/>
        <v>8.4916107382550337</v>
      </c>
      <c r="L47" s="119">
        <f t="shared" si="1"/>
        <v>7.4745222929936306</v>
      </c>
      <c r="M47" s="119">
        <f t="shared" si="1"/>
        <v>7.0828804347826084</v>
      </c>
      <c r="N47" s="119">
        <f t="shared" si="1"/>
        <v>7.4659090909090908</v>
      </c>
      <c r="O47" s="119">
        <f t="shared" si="1"/>
        <v>7.8295454545454541</v>
      </c>
      <c r="P47" s="119">
        <f t="shared" si="1"/>
        <v>7.945355191256831</v>
      </c>
      <c r="Q47" s="119">
        <f t="shared" si="1"/>
        <v>6.57421875</v>
      </c>
      <c r="R47" s="119">
        <f t="shared" si="1"/>
        <v>6.75</v>
      </c>
      <c r="S47" s="119">
        <f t="shared" si="1"/>
        <v>7.21875</v>
      </c>
      <c r="T47" s="119">
        <f t="shared" si="1"/>
        <v>6.1363636363636367</v>
      </c>
      <c r="U47" s="119">
        <f t="shared" si="1"/>
        <v>7.9197860962566846</v>
      </c>
      <c r="V47" s="119">
        <f t="shared" si="1"/>
        <v>6.5401459854014599</v>
      </c>
      <c r="W47" s="119">
        <f t="shared" si="1"/>
        <v>7.4072164948453612</v>
      </c>
      <c r="X47" s="119">
        <f t="shared" si="1"/>
        <v>6.875</v>
      </c>
      <c r="Y47" s="119">
        <f t="shared" si="1"/>
        <v>6.6224489795918373</v>
      </c>
      <c r="Z47" s="119">
        <f t="shared" si="1"/>
        <v>7.4545454545454541</v>
      </c>
      <c r="AA47" s="119">
        <f t="shared" si="1"/>
        <v>6.8229166666666661</v>
      </c>
      <c r="AB47" s="119">
        <f t="shared" si="1"/>
        <v>7.7747747747747749</v>
      </c>
      <c r="AC47" s="119">
        <f t="shared" si="1"/>
        <v>7.1743119266055047</v>
      </c>
      <c r="AD47" s="119">
        <f t="shared" si="1"/>
        <v>7.2608695652173916</v>
      </c>
      <c r="AE47" s="119">
        <f t="shared" si="1"/>
        <v>7.6428571428571432</v>
      </c>
      <c r="AF47" s="119">
        <f t="shared" si="1"/>
        <v>5.78125</v>
      </c>
      <c r="AG47" s="119">
        <f t="shared" si="1"/>
        <v>7.6296296296296298</v>
      </c>
      <c r="AH47" s="119">
        <f t="shared" si="1"/>
        <v>6.3333333333333339</v>
      </c>
      <c r="AI47" s="119">
        <f t="shared" si="1"/>
        <v>6.75</v>
      </c>
      <c r="AJ47" s="119">
        <f t="shared" si="1"/>
        <v>7.75</v>
      </c>
      <c r="AK47" s="119">
        <f t="shared" si="1"/>
        <v>7.4</v>
      </c>
      <c r="AL47" s="119">
        <f t="shared" si="1"/>
        <v>7.5483193277310923</v>
      </c>
      <c r="AM47" s="119">
        <f t="shared" si="1"/>
        <v>7.590032154340836</v>
      </c>
      <c r="AN47" s="119">
        <f t="shared" si="1"/>
        <v>8.5141342756183747</v>
      </c>
      <c r="AO47" s="119">
        <f t="shared" si="1"/>
        <v>7.90625</v>
      </c>
      <c r="AP47" s="119">
        <f t="shared" si="1"/>
        <v>6.9874999999999998</v>
      </c>
      <c r="AQ47" s="119">
        <f t="shared" si="1"/>
        <v>9.5187500000000007</v>
      </c>
      <c r="AR47" s="119">
        <f t="shared" si="1"/>
        <v>9.4286850477200428</v>
      </c>
      <c r="AS47" s="119">
        <f t="shared" si="1"/>
        <v>9.6564885496183201</v>
      </c>
      <c r="AT47" s="119">
        <f t="shared" ref="D47:BH52" si="3">AVERAGE(AT20,AT6)</f>
        <v>9.278391167192428</v>
      </c>
      <c r="AU47" s="119">
        <f t="shared" si="3"/>
        <v>8.964592274678111</v>
      </c>
      <c r="AV47" s="119">
        <f t="shared" si="3"/>
        <v>8.8221847930702602</v>
      </c>
      <c r="AW47" s="119">
        <f t="shared" si="3"/>
        <v>8.8144783118405634</v>
      </c>
      <c r="AX47" s="119">
        <f t="shared" si="3"/>
        <v>8.9920343137254903</v>
      </c>
      <c r="AY47" s="119">
        <f t="shared" si="3"/>
        <v>8.5887096774193559</v>
      </c>
      <c r="AZ47" s="119">
        <f t="shared" si="3"/>
        <v>8.4583333333333339</v>
      </c>
      <c r="BA47" s="119">
        <f t="shared" si="3"/>
        <v>9.2857142857142847</v>
      </c>
      <c r="BB47" s="119">
        <f t="shared" si="3"/>
        <v>8.1543624161073822</v>
      </c>
      <c r="BC47" s="119">
        <f t="shared" si="3"/>
        <v>8.9993351063829792</v>
      </c>
      <c r="BD47" s="119">
        <f t="shared" si="3"/>
        <v>8.8581730769230766</v>
      </c>
      <c r="BE47" s="119">
        <f t="shared" si="3"/>
        <v>9.7379912663755448</v>
      </c>
      <c r="BF47" s="119">
        <f t="shared" si="3"/>
        <v>8.9811939268461014</v>
      </c>
      <c r="BG47" s="119">
        <f t="shared" si="3"/>
        <v>8.5437192118226601</v>
      </c>
      <c r="BH47" s="119">
        <f t="shared" si="3"/>
        <v>8.5437192118226601</v>
      </c>
    </row>
    <row r="48" spans="2:60" x14ac:dyDescent="0.25">
      <c r="C48" s="119">
        <f t="shared" si="2"/>
        <v>8.0017361111111107</v>
      </c>
      <c r="D48" s="119">
        <f t="shared" si="3"/>
        <v>8.625</v>
      </c>
      <c r="E48" s="119">
        <f t="shared" si="3"/>
        <v>6.375</v>
      </c>
      <c r="F48" s="119">
        <f t="shared" si="3"/>
        <v>6.3583333333333334</v>
      </c>
      <c r="G48" s="119">
        <f t="shared" si="3"/>
        <v>7.9434523809523814</v>
      </c>
      <c r="H48" s="119">
        <f t="shared" si="3"/>
        <v>8.3994565217391308</v>
      </c>
      <c r="I48" s="119">
        <f t="shared" si="3"/>
        <v>8.9519230769230766</v>
      </c>
      <c r="J48" s="119">
        <f t="shared" si="3"/>
        <v>9</v>
      </c>
      <c r="K48" s="119">
        <f t="shared" si="3"/>
        <v>8.8825503355704694</v>
      </c>
      <c r="L48" s="119">
        <f t="shared" si="3"/>
        <v>9.1735668789808926</v>
      </c>
      <c r="M48" s="119">
        <f t="shared" si="3"/>
        <v>8.3994565217391308</v>
      </c>
      <c r="N48" s="119">
        <f t="shared" si="3"/>
        <v>9.1590909090909101</v>
      </c>
      <c r="O48" s="119">
        <f t="shared" si="3"/>
        <v>8.8409090909090899</v>
      </c>
      <c r="P48" s="119">
        <f t="shared" si="3"/>
        <v>8.7131147540983598</v>
      </c>
      <c r="Q48" s="119">
        <f t="shared" si="3"/>
        <v>7.5307017543859649</v>
      </c>
      <c r="R48" s="119">
        <f t="shared" si="3"/>
        <v>7.75</v>
      </c>
      <c r="S48" s="119">
        <f t="shared" si="3"/>
        <v>8.296875</v>
      </c>
      <c r="T48" s="119">
        <f t="shared" si="3"/>
        <v>6.9090909090909092</v>
      </c>
      <c r="U48" s="119">
        <f t="shared" si="3"/>
        <v>8.3863636363636367</v>
      </c>
      <c r="V48" s="119">
        <f t="shared" si="3"/>
        <v>7.7773722627737225</v>
      </c>
      <c r="W48" s="119">
        <f t="shared" si="3"/>
        <v>8.0103092783505154</v>
      </c>
      <c r="X48" s="119">
        <f t="shared" si="3"/>
        <v>7.125</v>
      </c>
      <c r="Y48" s="119">
        <f t="shared" si="3"/>
        <v>7.5561224489795915</v>
      </c>
      <c r="Z48" s="119">
        <f t="shared" si="3"/>
        <v>8.1931818181818183</v>
      </c>
      <c r="AA48" s="119">
        <f t="shared" si="3"/>
        <v>8.0729166666666679</v>
      </c>
      <c r="AB48" s="119">
        <f t="shared" si="3"/>
        <v>8.2747747747747749</v>
      </c>
      <c r="AC48" s="119">
        <f t="shared" si="3"/>
        <v>8.5</v>
      </c>
      <c r="AD48" s="119">
        <f t="shared" si="3"/>
        <v>9.125</v>
      </c>
      <c r="AE48" s="119">
        <f t="shared" si="3"/>
        <v>8.21957671957672</v>
      </c>
      <c r="AF48" s="119">
        <f t="shared" si="3"/>
        <v>7.59375</v>
      </c>
      <c r="AG48" s="119">
        <f t="shared" si="3"/>
        <v>9.2916666666666679</v>
      </c>
      <c r="AH48" s="119">
        <f t="shared" si="3"/>
        <v>9.125</v>
      </c>
      <c r="AI48" s="119">
        <f t="shared" si="3"/>
        <v>9</v>
      </c>
      <c r="AJ48" s="119">
        <f t="shared" si="3"/>
        <v>8.6285714285714299</v>
      </c>
      <c r="AK48" s="119">
        <f t="shared" si="3"/>
        <v>8.65</v>
      </c>
      <c r="AL48" s="119">
        <f t="shared" si="3"/>
        <v>8.5588235294117645</v>
      </c>
      <c r="AM48" s="119">
        <f t="shared" si="3"/>
        <v>9.2266881028938919</v>
      </c>
      <c r="AN48" s="119">
        <f t="shared" si="3"/>
        <v>9.531802120141343</v>
      </c>
      <c r="AO48" s="119">
        <f t="shared" si="3"/>
        <v>5.395833333333333</v>
      </c>
      <c r="AP48" s="119">
        <f t="shared" si="3"/>
        <v>7.9625000000000004</v>
      </c>
      <c r="AQ48" s="119">
        <f t="shared" si="3"/>
        <v>9.2375000000000007</v>
      </c>
      <c r="AR48" s="119">
        <f t="shared" si="3"/>
        <v>9.1474019088016973</v>
      </c>
      <c r="AS48" s="119">
        <f t="shared" si="3"/>
        <v>8.5004770992366403</v>
      </c>
      <c r="AT48" s="119">
        <f t="shared" si="3"/>
        <v>8.0746582544689804</v>
      </c>
      <c r="AU48" s="119">
        <f t="shared" si="3"/>
        <v>7.5246781115879831</v>
      </c>
      <c r="AV48" s="119">
        <f t="shared" si="3"/>
        <v>7.5791626564003849</v>
      </c>
      <c r="AW48" s="119">
        <f t="shared" si="3"/>
        <v>8.0650644783118395</v>
      </c>
      <c r="AX48" s="119">
        <f t="shared" si="3"/>
        <v>8.0119485294117645</v>
      </c>
      <c r="AY48" s="119">
        <f t="shared" si="3"/>
        <v>7.7903225806451619</v>
      </c>
      <c r="AZ48" s="119">
        <f t="shared" si="3"/>
        <v>7.2083333333333339</v>
      </c>
      <c r="BA48" s="119">
        <f t="shared" si="3"/>
        <v>8.5357142857142847</v>
      </c>
      <c r="BB48" s="119">
        <f t="shared" si="3"/>
        <v>6.6426174496644297</v>
      </c>
      <c r="BC48" s="119">
        <f t="shared" si="3"/>
        <v>8.4431515957446805</v>
      </c>
      <c r="BD48" s="119">
        <f t="shared" si="3"/>
        <v>7.6939102564102564</v>
      </c>
      <c r="BE48" s="119">
        <f t="shared" si="3"/>
        <v>10</v>
      </c>
      <c r="BF48" s="119">
        <f t="shared" si="3"/>
        <v>8.8777029422190701</v>
      </c>
      <c r="BG48" s="119">
        <f t="shared" si="3"/>
        <v>7.500615763546798</v>
      </c>
      <c r="BH48" s="119">
        <f t="shared" si="3"/>
        <v>7.5621921182266014</v>
      </c>
    </row>
    <row r="49" spans="2:60" x14ac:dyDescent="0.25">
      <c r="C49" s="119">
        <f>AVERAGE(C22,C8)</f>
        <v>5.3940972222222223</v>
      </c>
      <c r="D49" s="119">
        <f t="shared" si="3"/>
        <v>8</v>
      </c>
      <c r="E49" s="119">
        <f t="shared" si="3"/>
        <v>7.0750000000000002</v>
      </c>
      <c r="F49" s="119">
        <f t="shared" si="3"/>
        <v>4.8</v>
      </c>
      <c r="G49" s="119">
        <f t="shared" si="3"/>
        <v>5.7276785714285712</v>
      </c>
      <c r="H49" s="119">
        <f t="shared" si="3"/>
        <v>6.1236413043478262</v>
      </c>
      <c r="I49" s="119">
        <f t="shared" si="3"/>
        <v>6.9807692307692308</v>
      </c>
      <c r="J49" s="119">
        <f t="shared" si="3"/>
        <v>6.958333333333333</v>
      </c>
      <c r="K49" s="119">
        <f t="shared" si="3"/>
        <v>6.7315436241610742</v>
      </c>
      <c r="L49" s="119">
        <f t="shared" si="3"/>
        <v>6.2993630573248405</v>
      </c>
      <c r="M49" s="119">
        <f t="shared" si="3"/>
        <v>6.1236413043478262</v>
      </c>
      <c r="N49" s="119">
        <f t="shared" si="3"/>
        <v>8.0113636363636367</v>
      </c>
      <c r="O49" s="119">
        <f t="shared" si="3"/>
        <v>6.7159090909090908</v>
      </c>
      <c r="P49" s="119">
        <f t="shared" si="3"/>
        <v>6.9521857923497263</v>
      </c>
      <c r="Q49" s="119">
        <f t="shared" si="3"/>
        <v>5.44758064516129</v>
      </c>
      <c r="R49" s="119">
        <f t="shared" si="3"/>
        <v>5.75</v>
      </c>
      <c r="S49" s="119">
        <f t="shared" si="3"/>
        <v>6.296875</v>
      </c>
      <c r="T49" s="119">
        <f t="shared" si="3"/>
        <v>5.704545454545455</v>
      </c>
      <c r="U49" s="119">
        <f t="shared" si="3"/>
        <v>6.939839572192513</v>
      </c>
      <c r="V49" s="119">
        <f t="shared" si="3"/>
        <v>5.9580291970802914</v>
      </c>
      <c r="W49" s="119">
        <f t="shared" si="3"/>
        <v>6.96520618556701</v>
      </c>
      <c r="X49" s="119">
        <f t="shared" si="3"/>
        <v>6.375</v>
      </c>
      <c r="Y49" s="119">
        <f t="shared" si="3"/>
        <v>6.9387755102040813</v>
      </c>
      <c r="Z49" s="119">
        <f t="shared" si="3"/>
        <v>7.5454545454545459</v>
      </c>
      <c r="AA49" s="119">
        <f t="shared" si="3"/>
        <v>6.1770833333333339</v>
      </c>
      <c r="AB49" s="119">
        <f t="shared" si="3"/>
        <v>7.2409909909909906</v>
      </c>
      <c r="AC49" s="119">
        <f t="shared" si="3"/>
        <v>7.5</v>
      </c>
      <c r="AD49" s="119">
        <f t="shared" si="3"/>
        <v>6.8369565217391308</v>
      </c>
      <c r="AE49" s="119">
        <f t="shared" si="3"/>
        <v>7.0767195767195767</v>
      </c>
      <c r="AF49" s="119">
        <f t="shared" si="3"/>
        <v>5.5625</v>
      </c>
      <c r="AG49" s="119">
        <f t="shared" si="3"/>
        <v>7.2890946502057616</v>
      </c>
      <c r="AH49" s="119">
        <f t="shared" si="3"/>
        <v>6.7892156862745097</v>
      </c>
      <c r="AI49" s="119">
        <f t="shared" si="3"/>
        <v>7.5</v>
      </c>
      <c r="AJ49" s="119">
        <f t="shared" si="3"/>
        <v>7.128571428571429</v>
      </c>
      <c r="AK49" s="119">
        <f t="shared" si="3"/>
        <v>7.1749999999999998</v>
      </c>
      <c r="AL49" s="119">
        <f t="shared" si="3"/>
        <v>7.1638655462184877</v>
      </c>
      <c r="AM49" s="119">
        <f t="shared" si="3"/>
        <v>8.5</v>
      </c>
      <c r="AN49" s="119">
        <f t="shared" si="3"/>
        <v>8.4081272084805647</v>
      </c>
      <c r="AO49" s="119">
        <f t="shared" si="3"/>
        <v>7.21875</v>
      </c>
      <c r="AP49" s="119">
        <f t="shared" si="3"/>
        <v>7.5625</v>
      </c>
      <c r="AQ49" s="119">
        <f t="shared" si="3"/>
        <v>9.9499999999999993</v>
      </c>
      <c r="AR49" s="119">
        <f t="shared" si="3"/>
        <v>9.6089607635206775</v>
      </c>
      <c r="AS49" s="119">
        <f t="shared" si="3"/>
        <v>9.2114978902953588</v>
      </c>
      <c r="AT49" s="119">
        <f t="shared" si="3"/>
        <v>7.6971608832807572</v>
      </c>
      <c r="AU49" s="119">
        <f t="shared" si="3"/>
        <v>8.4334763948497855</v>
      </c>
      <c r="AV49" s="119">
        <f t="shared" si="3"/>
        <v>9.0098652550529366</v>
      </c>
      <c r="AW49" s="119">
        <f t="shared" si="3"/>
        <v>8.6899179366940213</v>
      </c>
      <c r="AX49" s="119">
        <f t="shared" si="3"/>
        <v>8.3082107843137258</v>
      </c>
      <c r="AY49" s="119">
        <f t="shared" si="3"/>
        <v>7.6451612903225801</v>
      </c>
      <c r="AZ49" s="119">
        <f t="shared" si="3"/>
        <v>8.5833333333333321</v>
      </c>
      <c r="BA49" s="119">
        <f t="shared" si="3"/>
        <v>8.4285714285714288</v>
      </c>
      <c r="BB49" s="119">
        <f t="shared" si="3"/>
        <v>8.8506711409395979</v>
      </c>
      <c r="BC49" s="119">
        <f t="shared" si="3"/>
        <v>9.0275930851063819</v>
      </c>
      <c r="BD49" s="119">
        <f t="shared" si="3"/>
        <v>8.1610576923076934</v>
      </c>
      <c r="BE49" s="119">
        <f t="shared" si="3"/>
        <v>7.7237991266375552</v>
      </c>
      <c r="BF49" s="119">
        <f t="shared" si="3"/>
        <v>8.5355181880576527</v>
      </c>
      <c r="BG49" s="119">
        <f t="shared" si="3"/>
        <v>8.2635467980295569</v>
      </c>
      <c r="BH49" s="119">
        <f t="shared" si="3"/>
        <v>8.2635467980295569</v>
      </c>
    </row>
    <row r="50" spans="2:60" x14ac:dyDescent="0.25">
      <c r="C50" s="119">
        <f t="shared" si="2"/>
        <v>5.2552083333333339</v>
      </c>
      <c r="D50" s="119">
        <f t="shared" si="3"/>
        <v>5.8522727272727266</v>
      </c>
      <c r="E50" s="119">
        <f t="shared" si="3"/>
        <v>5.2750000000000004</v>
      </c>
      <c r="F50" s="119">
        <f t="shared" si="3"/>
        <v>6.6</v>
      </c>
      <c r="G50" s="119">
        <f t="shared" si="3"/>
        <v>7.3764880952380949</v>
      </c>
      <c r="H50" s="119">
        <f t="shared" si="3"/>
        <v>6.4334239130434785</v>
      </c>
      <c r="I50" s="119">
        <f t="shared" si="3"/>
        <v>6.4615384615384617</v>
      </c>
      <c r="J50" s="119">
        <f t="shared" si="3"/>
        <v>7.9833333333333334</v>
      </c>
      <c r="K50" s="119">
        <f t="shared" si="3"/>
        <v>4.5956375838926178</v>
      </c>
      <c r="L50" s="119">
        <f t="shared" si="3"/>
        <v>7.3710191082802545</v>
      </c>
      <c r="M50" s="119">
        <f t="shared" si="3"/>
        <v>6.4334239130434785</v>
      </c>
      <c r="N50" s="119">
        <f t="shared" si="3"/>
        <v>7.3295454545454541</v>
      </c>
      <c r="O50" s="119">
        <f t="shared" si="3"/>
        <v>6.8977272727272725</v>
      </c>
      <c r="P50" s="119">
        <f t="shared" si="3"/>
        <v>7.3975409836065573</v>
      </c>
      <c r="Q50" s="119">
        <f t="shared" si="3"/>
        <v>7.068548387096774</v>
      </c>
      <c r="R50" s="119">
        <f t="shared" si="3"/>
        <v>6.25</v>
      </c>
      <c r="S50" s="119">
        <f t="shared" si="3"/>
        <v>6.3194444444444446</v>
      </c>
      <c r="T50" s="119">
        <f t="shared" si="3"/>
        <v>6.2272727272727266</v>
      </c>
      <c r="U50" s="119">
        <f t="shared" si="3"/>
        <v>7.5</v>
      </c>
      <c r="V50" s="119">
        <f t="shared" si="3"/>
        <v>5.5291970802919703</v>
      </c>
      <c r="W50" s="119">
        <f t="shared" si="3"/>
        <v>2.5</v>
      </c>
      <c r="X50" s="119">
        <f t="shared" si="3"/>
        <v>6.375</v>
      </c>
      <c r="Y50" s="119">
        <f t="shared" si="3"/>
        <v>6.4030612244897958</v>
      </c>
      <c r="Z50" s="119">
        <f t="shared" si="3"/>
        <v>7.3295454545454541</v>
      </c>
      <c r="AA50" s="119">
        <f t="shared" si="3"/>
        <v>6.2291666666666661</v>
      </c>
      <c r="AB50" s="119">
        <f t="shared" si="3"/>
        <v>7.4493243243243246</v>
      </c>
      <c r="AC50" s="119">
        <f t="shared" si="3"/>
        <v>7.5</v>
      </c>
      <c r="AD50" s="119">
        <f t="shared" si="3"/>
        <v>6.7880434782608692</v>
      </c>
      <c r="AE50" s="119">
        <f t="shared" si="3"/>
        <v>6.3095238095238093</v>
      </c>
      <c r="AF50" s="119">
        <f t="shared" si="3"/>
        <v>5.5625</v>
      </c>
      <c r="AG50" s="119">
        <f t="shared" si="3"/>
        <v>7.3302469135802468</v>
      </c>
      <c r="AH50" s="119">
        <f t="shared" si="3"/>
        <v>6.9249999999999998</v>
      </c>
      <c r="AI50" s="119">
        <f t="shared" si="3"/>
        <v>6.979166666666667</v>
      </c>
      <c r="AJ50" s="119">
        <f t="shared" si="3"/>
        <v>7.1071428571428568</v>
      </c>
      <c r="AK50" s="119">
        <f t="shared" si="3"/>
        <v>7.05</v>
      </c>
      <c r="AL50" s="119">
        <f t="shared" si="3"/>
        <v>7.0588235294117645</v>
      </c>
      <c r="AM50" s="119">
        <f t="shared" si="3"/>
        <v>7.5</v>
      </c>
      <c r="AN50" s="119">
        <f t="shared" si="3"/>
        <v>9.5</v>
      </c>
      <c r="AO50" s="119">
        <f t="shared" si="3"/>
        <v>8.4791666666666679</v>
      </c>
      <c r="AP50" s="119">
        <f t="shared" si="3"/>
        <v>8</v>
      </c>
      <c r="AQ50" s="119">
        <f t="shared" si="3"/>
        <v>9</v>
      </c>
      <c r="AR50" s="119">
        <f t="shared" si="3"/>
        <v>8.7216330858960767</v>
      </c>
      <c r="AS50" s="119">
        <f t="shared" si="3"/>
        <v>9.2056720686367974</v>
      </c>
      <c r="AT50" s="119">
        <f t="shared" si="3"/>
        <v>9.5</v>
      </c>
      <c r="AU50" s="119">
        <f t="shared" si="3"/>
        <v>8.2768240343347639</v>
      </c>
      <c r="AV50" s="119">
        <f t="shared" si="3"/>
        <v>8.3943695861405203</v>
      </c>
      <c r="AW50" s="119">
        <f t="shared" si="3"/>
        <v>8.4595545134818284</v>
      </c>
      <c r="AX50" s="119">
        <f t="shared" si="3"/>
        <v>8.4778250303766711</v>
      </c>
      <c r="AY50" s="119">
        <f t="shared" si="3"/>
        <v>8.008064516129032</v>
      </c>
      <c r="AZ50" s="119">
        <f t="shared" si="3"/>
        <v>8.8333333333333321</v>
      </c>
      <c r="BA50" s="119">
        <f t="shared" si="3"/>
        <v>7.9642857142857144</v>
      </c>
      <c r="BB50" s="119">
        <f t="shared" si="3"/>
        <v>8.4597315436241605</v>
      </c>
      <c r="BC50" s="119">
        <f t="shared" si="3"/>
        <v>8.7220744680851077</v>
      </c>
      <c r="BD50" s="119">
        <f t="shared" si="3"/>
        <v>7.7331730769230766</v>
      </c>
      <c r="BE50" s="119">
        <f t="shared" si="3"/>
        <v>6.5524017467248914</v>
      </c>
      <c r="BF50" s="119">
        <f t="shared" si="3"/>
        <v>8.0801820728291318</v>
      </c>
      <c r="BG50" s="119">
        <f t="shared" si="3"/>
        <v>7.8004926108374386</v>
      </c>
      <c r="BH50" s="119">
        <f t="shared" si="3"/>
        <v>7.8004926108374386</v>
      </c>
    </row>
    <row r="51" spans="2:60" x14ac:dyDescent="0.25">
      <c r="C51" s="119">
        <f t="shared" si="2"/>
        <v>4.1319444444444446</v>
      </c>
      <c r="D51" s="119">
        <f t="shared" si="3"/>
        <v>5.5</v>
      </c>
      <c r="E51" s="119">
        <f t="shared" si="3"/>
        <v>4.4749999999999996</v>
      </c>
      <c r="F51" s="119">
        <f t="shared" si="3"/>
        <v>3.9249999999999998</v>
      </c>
      <c r="G51" s="119">
        <f t="shared" si="3"/>
        <v>4.7723214285714288</v>
      </c>
      <c r="H51" s="119">
        <f t="shared" si="3"/>
        <v>6.2527173913043477</v>
      </c>
      <c r="I51" s="119">
        <f t="shared" si="3"/>
        <v>5.9615384615384617</v>
      </c>
      <c r="J51" s="119">
        <f t="shared" si="3"/>
        <v>7.4666666666666668</v>
      </c>
      <c r="K51" s="119">
        <f t="shared" si="3"/>
        <v>6.8406040268456376</v>
      </c>
      <c r="L51" s="119">
        <f t="shared" si="3"/>
        <v>7.0143312101910826</v>
      </c>
      <c r="M51" s="119">
        <f t="shared" si="3"/>
        <v>5.7527173913043477</v>
      </c>
      <c r="N51" s="119">
        <f t="shared" si="3"/>
        <v>7.2954545454545459</v>
      </c>
      <c r="O51" s="119">
        <f t="shared" si="3"/>
        <v>6.5</v>
      </c>
      <c r="P51" s="119">
        <f t="shared" si="3"/>
        <v>6.5</v>
      </c>
      <c r="Q51" s="119">
        <f t="shared" si="3"/>
        <v>8.2782258064516121</v>
      </c>
      <c r="R51" s="119">
        <f t="shared" si="3"/>
        <v>5.25</v>
      </c>
      <c r="S51" s="119">
        <f t="shared" si="3"/>
        <v>5.640625</v>
      </c>
      <c r="T51" s="119">
        <f t="shared" si="3"/>
        <v>4.5681818181818183</v>
      </c>
      <c r="U51" s="119">
        <f t="shared" si="3"/>
        <v>6.9197860962566846</v>
      </c>
      <c r="V51" s="119">
        <f t="shared" si="3"/>
        <v>5.7773722627737225</v>
      </c>
      <c r="W51" s="119">
        <f t="shared" si="3"/>
        <v>7.429123711340206</v>
      </c>
      <c r="X51" s="119">
        <f t="shared" si="3"/>
        <v>6.5</v>
      </c>
      <c r="Y51" s="119">
        <f t="shared" si="3"/>
        <v>6.0663265306122449</v>
      </c>
      <c r="Z51" s="119">
        <f t="shared" si="3"/>
        <v>6.3409090909090908</v>
      </c>
      <c r="AA51" s="119">
        <f t="shared" si="3"/>
        <v>5.4375</v>
      </c>
      <c r="AB51" s="119">
        <f t="shared" si="3"/>
        <v>6.454954954954955</v>
      </c>
      <c r="AC51" s="119">
        <f t="shared" si="3"/>
        <v>6.5</v>
      </c>
      <c r="AD51" s="119">
        <f t="shared" si="3"/>
        <v>6.4456521739130439</v>
      </c>
      <c r="AE51" s="119">
        <f t="shared" si="3"/>
        <v>6.3386243386243386</v>
      </c>
      <c r="AF51" s="119">
        <f t="shared" si="3"/>
        <v>5.359375</v>
      </c>
      <c r="AG51" s="119">
        <f t="shared" si="3"/>
        <v>7.2530864197530862</v>
      </c>
      <c r="AH51" s="119">
        <f t="shared" si="3"/>
        <v>7.65</v>
      </c>
      <c r="AI51" s="119">
        <f t="shared" si="3"/>
        <v>7.916666666666667</v>
      </c>
      <c r="AJ51" s="119">
        <f t="shared" si="3"/>
        <v>5.25</v>
      </c>
      <c r="AK51" s="119">
        <f t="shared" si="3"/>
        <v>5.9749999999999996</v>
      </c>
      <c r="AL51" s="119">
        <f t="shared" si="3"/>
        <v>7.5483193277310923</v>
      </c>
      <c r="AM51" s="119">
        <f t="shared" si="3"/>
        <v>7.5</v>
      </c>
      <c r="AN51" s="119">
        <f t="shared" si="3"/>
        <v>9.4337455830388706</v>
      </c>
      <c r="AO51" s="119">
        <f t="shared" si="3"/>
        <v>7.5</v>
      </c>
      <c r="AP51" s="119">
        <f t="shared" si="3"/>
        <v>7.5</v>
      </c>
      <c r="AQ51" s="119">
        <f t="shared" si="3"/>
        <v>9.5</v>
      </c>
      <c r="AR51" s="119">
        <f t="shared" si="3"/>
        <v>8.748144220572641</v>
      </c>
      <c r="AS51" s="119">
        <f t="shared" si="3"/>
        <v>9.5157442748091601</v>
      </c>
      <c r="AT51" s="119">
        <f t="shared" si="3"/>
        <v>10</v>
      </c>
      <c r="AU51" s="119">
        <f t="shared" si="3"/>
        <v>7.9806866952789699</v>
      </c>
      <c r="AV51" s="119">
        <f t="shared" si="3"/>
        <v>8.2336381135707413</v>
      </c>
      <c r="AW51" s="119">
        <f t="shared" si="3"/>
        <v>7.984466588511137</v>
      </c>
      <c r="AX51" s="119">
        <f t="shared" si="3"/>
        <v>8.2815563725490193</v>
      </c>
      <c r="AY51" s="119">
        <f t="shared" si="3"/>
        <v>6.7096774193548381</v>
      </c>
      <c r="AZ51" s="119">
        <f t="shared" si="3"/>
        <v>7.333333333333333</v>
      </c>
      <c r="BA51" s="119">
        <f t="shared" si="3"/>
        <v>7.4285714285714288</v>
      </c>
      <c r="BB51" s="119">
        <f t="shared" si="3"/>
        <v>8.5352348993288594</v>
      </c>
      <c r="BC51" s="119">
        <f t="shared" si="3"/>
        <v>8.2253989361702118</v>
      </c>
      <c r="BD51" s="119">
        <f t="shared" si="3"/>
        <v>7.7259615384615383</v>
      </c>
      <c r="BE51" s="119">
        <f t="shared" si="3"/>
        <v>9.5</v>
      </c>
      <c r="BF51" s="119">
        <f t="shared" si="3"/>
        <v>7.93535100286533</v>
      </c>
      <c r="BG51" s="119">
        <f t="shared" si="3"/>
        <v>7.7653940886699502</v>
      </c>
      <c r="BH51" s="119">
        <f t="shared" si="3"/>
        <v>8.2653940886699502</v>
      </c>
    </row>
    <row r="52" spans="2:60" x14ac:dyDescent="0.25">
      <c r="C52" s="119">
        <f t="shared" si="2"/>
        <v>6.7934027777777777</v>
      </c>
      <c r="D52" s="119">
        <f t="shared" si="3"/>
        <v>7.7386363636363633</v>
      </c>
      <c r="E52" s="119">
        <f t="shared" si="3"/>
        <v>6.3250000000000002</v>
      </c>
      <c r="F52" s="119">
        <f t="shared" si="3"/>
        <v>5.8583333333333334</v>
      </c>
      <c r="G52" s="119">
        <f t="shared" si="3"/>
        <v>6.3095238095238093</v>
      </c>
      <c r="H52" s="119">
        <f t="shared" si="3"/>
        <v>7.5285326086956523</v>
      </c>
      <c r="I52" s="119">
        <f t="shared" si="3"/>
        <v>7.4038461538461542</v>
      </c>
      <c r="J52" s="119">
        <f t="shared" si="3"/>
        <v>7.7</v>
      </c>
      <c r="K52" s="119">
        <f t="shared" si="3"/>
        <v>7.3120805369127515</v>
      </c>
      <c r="L52" s="119">
        <f t="shared" si="3"/>
        <v>7.5621019108280256</v>
      </c>
      <c r="M52" s="119">
        <f t="shared" si="3"/>
        <v>7.0285326086956523</v>
      </c>
      <c r="N52" s="119">
        <f t="shared" si="3"/>
        <v>7.5454545454545459</v>
      </c>
      <c r="O52" s="119">
        <f t="shared" si="3"/>
        <v>7.1477272727272725</v>
      </c>
      <c r="P52" s="119">
        <f t="shared" ref="P52:BH52" si="4">AVERAGE(P25,P11)</f>
        <v>6.7704918032786887</v>
      </c>
      <c r="Q52" s="119">
        <f t="shared" si="4"/>
        <v>6.346774193548387</v>
      </c>
      <c r="R52" s="119">
        <f t="shared" si="4"/>
        <v>6.75</v>
      </c>
      <c r="S52" s="119">
        <f t="shared" si="4"/>
        <v>7.21875</v>
      </c>
      <c r="T52" s="119">
        <f t="shared" si="4"/>
        <v>8.0454545454545467</v>
      </c>
      <c r="U52" s="119">
        <f t="shared" si="4"/>
        <v>8.752673796791445</v>
      </c>
      <c r="V52" s="119">
        <f t="shared" si="4"/>
        <v>7.9051094890510942</v>
      </c>
      <c r="W52" s="119">
        <f t="shared" si="4"/>
        <v>8.4883419689119179</v>
      </c>
      <c r="X52" s="119">
        <f t="shared" si="4"/>
        <v>7.875</v>
      </c>
      <c r="Y52" s="119">
        <f t="shared" si="4"/>
        <v>7.954081632653061</v>
      </c>
      <c r="Z52" s="119">
        <f t="shared" si="4"/>
        <v>8.5113636363636367</v>
      </c>
      <c r="AA52" s="119">
        <f t="shared" si="4"/>
        <v>8.28125</v>
      </c>
      <c r="AB52" s="119">
        <f t="shared" si="4"/>
        <v>8.8141891891891895</v>
      </c>
      <c r="AC52" s="119">
        <f t="shared" si="4"/>
        <v>9</v>
      </c>
      <c r="AD52" s="119">
        <f t="shared" si="4"/>
        <v>8.2065217391304337</v>
      </c>
      <c r="AE52" s="119">
        <f t="shared" si="4"/>
        <v>8.21957671957672</v>
      </c>
      <c r="AF52" s="119">
        <f t="shared" si="4"/>
        <v>6.46875</v>
      </c>
      <c r="AG52" s="119">
        <f t="shared" si="4"/>
        <v>8.6656378600823043</v>
      </c>
      <c r="AH52" s="119">
        <f t="shared" si="4"/>
        <v>8.4</v>
      </c>
      <c r="AI52" s="119">
        <f t="shared" si="4"/>
        <v>9</v>
      </c>
      <c r="AJ52" s="119">
        <f t="shared" si="4"/>
        <v>8.787878787878789</v>
      </c>
      <c r="AK52" s="119">
        <f t="shared" si="4"/>
        <v>8.4</v>
      </c>
      <c r="AL52" s="119">
        <f t="shared" si="4"/>
        <v>8.6953781512605044</v>
      </c>
      <c r="AM52" s="119">
        <f t="shared" si="4"/>
        <v>8.9919614147909961</v>
      </c>
      <c r="AN52" s="119">
        <f t="shared" si="4"/>
        <v>9.4734982332155475</v>
      </c>
      <c r="AO52" s="119">
        <f t="shared" si="4"/>
        <v>8.0520833333333339</v>
      </c>
      <c r="AP52" s="119">
        <f t="shared" si="4"/>
        <v>7.8250000000000002</v>
      </c>
      <c r="AQ52" s="119">
        <f t="shared" si="4"/>
        <v>9.5</v>
      </c>
      <c r="AR52" s="119">
        <f t="shared" si="4"/>
        <v>9.1686108165429481</v>
      </c>
      <c r="AS52" s="119">
        <f t="shared" si="4"/>
        <v>8.5625</v>
      </c>
      <c r="AT52" s="119">
        <f t="shared" si="4"/>
        <v>9.5</v>
      </c>
      <c r="AU52" s="119">
        <f t="shared" si="4"/>
        <v>7.9549356223175964</v>
      </c>
      <c r="AV52" s="119">
        <f t="shared" si="4"/>
        <v>8.7023580365736279</v>
      </c>
      <c r="AW52" s="119">
        <f t="shared" si="4"/>
        <v>8.3012895662368109</v>
      </c>
      <c r="AX52" s="119">
        <f t="shared" si="4"/>
        <v>8.71875</v>
      </c>
      <c r="AY52" s="119">
        <f t="shared" si="4"/>
        <v>7.92741935483871</v>
      </c>
      <c r="AZ52" s="119">
        <f t="shared" si="4"/>
        <v>8.2916666666666661</v>
      </c>
      <c r="BA52" s="119">
        <f t="shared" si="4"/>
        <v>8.6071428571428577</v>
      </c>
      <c r="BB52" s="119">
        <f t="shared" si="4"/>
        <v>9.374161073825503</v>
      </c>
      <c r="BC52" s="119">
        <f t="shared" si="4"/>
        <v>8.8201462765957448</v>
      </c>
      <c r="BD52" s="119">
        <f t="shared" si="4"/>
        <v>8.2580128205128212</v>
      </c>
      <c r="BE52" s="119">
        <f t="shared" si="4"/>
        <v>9.4344978165938862</v>
      </c>
      <c r="BF52" s="119">
        <f t="shared" si="4"/>
        <v>8.3755539143279165</v>
      </c>
      <c r="BG52" s="119">
        <f t="shared" si="4"/>
        <v>8.1514778325123149</v>
      </c>
      <c r="BH52" s="119">
        <f t="shared" si="4"/>
        <v>8.1514778325123149</v>
      </c>
    </row>
    <row r="53" spans="2:60" x14ac:dyDescent="0.25">
      <c r="C53" s="119">
        <f>AVERAGE(C26,C12)</f>
        <v>4.0815972222222223</v>
      </c>
      <c r="D53" s="119">
        <f t="shared" ref="D53:BH53" si="5">AVERAGE(D26,D12)</f>
        <v>5.1704545454545459</v>
      </c>
      <c r="E53" s="119">
        <f t="shared" si="5"/>
        <v>4.125</v>
      </c>
      <c r="F53" s="119">
        <f t="shared" si="5"/>
        <v>2.25</v>
      </c>
      <c r="G53" s="119">
        <f t="shared" si="5"/>
        <v>4.7425595238095237</v>
      </c>
      <c r="H53" s="119">
        <f t="shared" si="5"/>
        <v>5.0760869565217392</v>
      </c>
      <c r="I53" s="119">
        <f t="shared" si="5"/>
        <v>5.8557692307692308</v>
      </c>
      <c r="J53" s="119">
        <f t="shared" si="5"/>
        <v>5.9333333333333336</v>
      </c>
      <c r="K53" s="119">
        <f t="shared" si="5"/>
        <v>3.9949664429530203</v>
      </c>
      <c r="L53" s="119">
        <f t="shared" si="5"/>
        <v>5.1878980891719744</v>
      </c>
      <c r="M53" s="119">
        <f t="shared" si="5"/>
        <v>5.0760869565217392</v>
      </c>
      <c r="N53" s="119">
        <f t="shared" si="5"/>
        <v>8.3977272727272734</v>
      </c>
      <c r="O53" s="119">
        <f t="shared" si="5"/>
        <v>5.5795454545454541</v>
      </c>
      <c r="P53" s="119">
        <f t="shared" si="5"/>
        <v>4.7704918032786887</v>
      </c>
      <c r="Q53" s="119">
        <f t="shared" si="5"/>
        <v>3.157258064516129</v>
      </c>
      <c r="R53" s="119">
        <f t="shared" si="5"/>
        <v>1</v>
      </c>
      <c r="S53" s="119">
        <f t="shared" si="5"/>
        <v>1</v>
      </c>
      <c r="T53" s="119">
        <f t="shared" si="5"/>
        <v>5.295454545454545</v>
      </c>
      <c r="U53" s="119">
        <f t="shared" si="5"/>
        <v>7.7326203208556148</v>
      </c>
      <c r="V53" s="119">
        <f t="shared" si="5"/>
        <v>4.2390510948905114</v>
      </c>
      <c r="W53" s="119">
        <f t="shared" si="5"/>
        <v>3.5322164948453607</v>
      </c>
      <c r="X53" s="119">
        <f t="shared" si="5"/>
        <v>3.5</v>
      </c>
      <c r="Y53" s="119">
        <f t="shared" si="5"/>
        <v>3.193877551020408</v>
      </c>
      <c r="Z53" s="119">
        <f t="shared" si="5"/>
        <v>6.9318181818181817</v>
      </c>
      <c r="AA53" s="119">
        <f t="shared" si="5"/>
        <v>4.7395833333333339</v>
      </c>
      <c r="AB53" s="119">
        <f t="shared" si="5"/>
        <v>4.5191441441441444</v>
      </c>
      <c r="AC53" s="119">
        <f t="shared" si="5"/>
        <v>6</v>
      </c>
      <c r="AD53" s="119">
        <f t="shared" si="5"/>
        <v>7.0978260869565215</v>
      </c>
      <c r="AE53" s="119">
        <f t="shared" si="5"/>
        <v>4.3002645502645507</v>
      </c>
      <c r="AF53" s="119">
        <f t="shared" si="5"/>
        <v>4.828125</v>
      </c>
      <c r="AG53" s="119">
        <f t="shared" si="5"/>
        <v>8.2479423868312765</v>
      </c>
      <c r="AH53" s="119">
        <f t="shared" si="5"/>
        <v>5.375</v>
      </c>
      <c r="AI53" s="119">
        <f t="shared" si="5"/>
        <v>4.75</v>
      </c>
      <c r="AJ53" s="119">
        <f t="shared" si="5"/>
        <v>4.5142857142857142</v>
      </c>
      <c r="AK53" s="119">
        <f t="shared" si="5"/>
        <v>7.7750000000000004</v>
      </c>
      <c r="AL53" s="119">
        <f t="shared" si="5"/>
        <v>7.7857142857142856</v>
      </c>
      <c r="AM53" s="119">
        <f t="shared" si="5"/>
        <v>8.4131832797427641</v>
      </c>
      <c r="AN53" s="119">
        <f t="shared" si="5"/>
        <v>8.7084805653710244</v>
      </c>
      <c r="AO53" s="119">
        <f t="shared" si="5"/>
        <v>4.8854166666666661</v>
      </c>
      <c r="AP53" s="119">
        <f t="shared" si="5"/>
        <v>6.45</v>
      </c>
      <c r="AQ53" s="119">
        <f t="shared" si="5"/>
        <v>8.7249999999999996</v>
      </c>
      <c r="AR53" s="119">
        <f t="shared" si="5"/>
        <v>7.3653234358430542</v>
      </c>
      <c r="AS53" s="119">
        <f t="shared" si="5"/>
        <v>7.3919370229007635</v>
      </c>
      <c r="AT53" s="119">
        <f t="shared" si="5"/>
        <v>6.5323343848580446</v>
      </c>
      <c r="AU53" s="119">
        <f t="shared" si="5"/>
        <v>6.9120171673819737</v>
      </c>
      <c r="AV53" s="119">
        <f t="shared" si="5"/>
        <v>7.746390760346487</v>
      </c>
      <c r="AW53" s="119">
        <f t="shared" si="5"/>
        <v>7.6781946072684644</v>
      </c>
      <c r="AX53" s="119">
        <f t="shared" si="5"/>
        <v>7.5922181372549016</v>
      </c>
      <c r="AY53" s="119">
        <f t="shared" si="5"/>
        <v>7.9516129032258061</v>
      </c>
      <c r="AZ53" s="119">
        <f t="shared" si="5"/>
        <v>5.6666666666666661</v>
      </c>
      <c r="BA53" s="119">
        <f t="shared" si="5"/>
        <v>8.6428571428571423</v>
      </c>
      <c r="BB53" s="119">
        <f t="shared" si="5"/>
        <v>8.4379194630872476</v>
      </c>
      <c r="BC53" s="119">
        <f t="shared" si="5"/>
        <v>8.2337101063829792</v>
      </c>
      <c r="BD53" s="119">
        <f t="shared" si="5"/>
        <v>7.7940705128205128</v>
      </c>
      <c r="BE53" s="119">
        <f t="shared" si="5"/>
        <v>7.7445414847161569</v>
      </c>
      <c r="BF53" s="119">
        <f t="shared" si="5"/>
        <v>7.6536934074662426</v>
      </c>
      <c r="BG53" s="119">
        <f t="shared" si="5"/>
        <v>7.6884236453201975</v>
      </c>
      <c r="BH53" s="119">
        <f t="shared" si="5"/>
        <v>7.6884236453201975</v>
      </c>
    </row>
    <row r="54" spans="2:60" x14ac:dyDescent="0.25">
      <c r="C54" s="119">
        <f>C27</f>
        <v>10</v>
      </c>
      <c r="D54" s="119">
        <f t="shared" ref="D54:BH58" si="6">D27</f>
        <v>10</v>
      </c>
      <c r="E54" s="119">
        <f t="shared" si="6"/>
        <v>10</v>
      </c>
      <c r="F54" s="119">
        <f t="shared" si="6"/>
        <v>10</v>
      </c>
      <c r="G54" s="119">
        <f t="shared" si="6"/>
        <v>10</v>
      </c>
      <c r="H54" s="119">
        <f t="shared" si="6"/>
        <v>10</v>
      </c>
      <c r="I54" s="119">
        <f t="shared" si="6"/>
        <v>10</v>
      </c>
      <c r="J54" s="119">
        <f t="shared" si="6"/>
        <v>10</v>
      </c>
      <c r="K54" s="119">
        <f t="shared" si="6"/>
        <v>10</v>
      </c>
      <c r="L54" s="119">
        <f t="shared" si="6"/>
        <v>10</v>
      </c>
      <c r="M54" s="119">
        <f t="shared" si="6"/>
        <v>10</v>
      </c>
      <c r="N54" s="119">
        <f t="shared" si="6"/>
        <v>10</v>
      </c>
      <c r="O54" s="119">
        <f t="shared" si="6"/>
        <v>10</v>
      </c>
      <c r="P54" s="119">
        <f t="shared" si="6"/>
        <v>10</v>
      </c>
      <c r="Q54" s="119">
        <f t="shared" si="6"/>
        <v>10</v>
      </c>
      <c r="R54" s="119">
        <f t="shared" si="6"/>
        <v>10</v>
      </c>
      <c r="S54" s="119">
        <f t="shared" si="6"/>
        <v>10</v>
      </c>
      <c r="T54" s="119">
        <f t="shared" si="6"/>
        <v>10</v>
      </c>
      <c r="U54" s="119">
        <f t="shared" si="6"/>
        <v>10</v>
      </c>
      <c r="V54" s="119">
        <f t="shared" si="6"/>
        <v>10</v>
      </c>
      <c r="W54" s="119">
        <f t="shared" si="6"/>
        <v>10</v>
      </c>
      <c r="X54" s="119">
        <f t="shared" si="6"/>
        <v>10</v>
      </c>
      <c r="Y54" s="119">
        <f t="shared" si="6"/>
        <v>10</v>
      </c>
      <c r="Z54" s="119">
        <f t="shared" si="6"/>
        <v>10</v>
      </c>
      <c r="AA54" s="119">
        <f t="shared" si="6"/>
        <v>10</v>
      </c>
      <c r="AB54" s="119">
        <f t="shared" si="6"/>
        <v>10</v>
      </c>
      <c r="AC54" s="119">
        <f t="shared" si="6"/>
        <v>10</v>
      </c>
      <c r="AD54" s="119">
        <f t="shared" si="6"/>
        <v>10</v>
      </c>
      <c r="AE54" s="119">
        <f t="shared" si="6"/>
        <v>10</v>
      </c>
      <c r="AF54" s="119">
        <f t="shared" si="6"/>
        <v>9.75</v>
      </c>
      <c r="AG54" s="119">
        <f t="shared" si="6"/>
        <v>9.9588477366255148</v>
      </c>
      <c r="AH54" s="119">
        <f t="shared" si="6"/>
        <v>10</v>
      </c>
      <c r="AI54" s="119">
        <f t="shared" si="6"/>
        <v>10</v>
      </c>
      <c r="AJ54" s="119">
        <f t="shared" si="6"/>
        <v>10</v>
      </c>
      <c r="AK54" s="119">
        <f t="shared" si="6"/>
        <v>10</v>
      </c>
      <c r="AL54" s="119">
        <f t="shared" si="6"/>
        <v>10</v>
      </c>
      <c r="AM54" s="119">
        <f t="shared" si="6"/>
        <v>9.7492163009404393</v>
      </c>
      <c r="AN54" s="119">
        <f t="shared" si="6"/>
        <v>10</v>
      </c>
      <c r="AO54" s="119">
        <f t="shared" si="6"/>
        <v>10</v>
      </c>
      <c r="AP54" s="119">
        <f t="shared" si="6"/>
        <v>10</v>
      </c>
      <c r="AQ54" s="119">
        <f t="shared" si="6"/>
        <v>10</v>
      </c>
      <c r="AR54" s="119">
        <f t="shared" si="6"/>
        <v>9.936373276776246</v>
      </c>
      <c r="AS54" s="119">
        <f t="shared" si="6"/>
        <v>9.942748091603054</v>
      </c>
      <c r="AT54" s="119">
        <f t="shared" si="6"/>
        <v>9.9684542586750791</v>
      </c>
      <c r="AU54" s="119">
        <f t="shared" si="6"/>
        <v>10</v>
      </c>
      <c r="AV54" s="119">
        <f t="shared" si="6"/>
        <v>9.9230028873917231</v>
      </c>
      <c r="AW54" s="119">
        <f t="shared" si="6"/>
        <v>9.871043376318875</v>
      </c>
      <c r="AX54" s="119">
        <f t="shared" si="6"/>
        <v>9.889705882352942</v>
      </c>
      <c r="AY54" s="119">
        <f t="shared" si="6"/>
        <v>10</v>
      </c>
      <c r="AZ54" s="119">
        <f t="shared" si="6"/>
        <v>10</v>
      </c>
      <c r="BA54" s="119">
        <f t="shared" si="6"/>
        <v>10</v>
      </c>
      <c r="BB54" s="119">
        <f t="shared" si="6"/>
        <v>10</v>
      </c>
      <c r="BC54" s="119">
        <f t="shared" si="6"/>
        <v>10</v>
      </c>
      <c r="BD54" s="119">
        <f t="shared" si="6"/>
        <v>8.8782051282051277</v>
      </c>
      <c r="BE54" s="119">
        <f t="shared" si="6"/>
        <v>10</v>
      </c>
      <c r="BF54" s="119">
        <f t="shared" si="6"/>
        <v>9.6575342465753433</v>
      </c>
      <c r="BG54" s="119">
        <f t="shared" si="6"/>
        <v>9.3842364532019698</v>
      </c>
      <c r="BH54" s="119">
        <f t="shared" si="6"/>
        <v>9.3842364532019698</v>
      </c>
    </row>
    <row r="55" spans="2:60" x14ac:dyDescent="0.25">
      <c r="C55" s="119">
        <f t="shared" ref="C55:R58" si="7">C28</f>
        <v>10</v>
      </c>
      <c r="D55" s="119">
        <f t="shared" si="7"/>
        <v>10</v>
      </c>
      <c r="E55" s="119">
        <f t="shared" si="7"/>
        <v>9.6</v>
      </c>
      <c r="F55" s="119">
        <f t="shared" si="7"/>
        <v>8.0333333333333332</v>
      </c>
      <c r="G55" s="119">
        <f t="shared" si="7"/>
        <v>9.8363095238095237</v>
      </c>
      <c r="H55" s="119">
        <f t="shared" si="7"/>
        <v>9.116847826086957</v>
      </c>
      <c r="I55" s="119">
        <f t="shared" si="7"/>
        <v>9.884615384615385</v>
      </c>
      <c r="J55" s="119">
        <f t="shared" si="7"/>
        <v>10</v>
      </c>
      <c r="K55" s="119">
        <f t="shared" si="7"/>
        <v>9.9832214765100673</v>
      </c>
      <c r="L55" s="119">
        <f t="shared" si="7"/>
        <v>9.4904458598726116</v>
      </c>
      <c r="M55" s="119">
        <f t="shared" si="7"/>
        <v>9.116847826086957</v>
      </c>
      <c r="N55" s="119">
        <f t="shared" si="7"/>
        <v>9.8181818181818183</v>
      </c>
      <c r="O55" s="119">
        <f t="shared" si="7"/>
        <v>9.6818181818181817</v>
      </c>
      <c r="P55" s="119">
        <f t="shared" si="7"/>
        <v>10</v>
      </c>
      <c r="Q55" s="119">
        <f t="shared" si="7"/>
        <v>7.661290322580645</v>
      </c>
      <c r="R55" s="119">
        <f t="shared" si="7"/>
        <v>10</v>
      </c>
      <c r="S55" s="119">
        <f t="shared" si="6"/>
        <v>9.6875</v>
      </c>
      <c r="T55" s="119">
        <f t="shared" si="6"/>
        <v>9.454545454545455</v>
      </c>
      <c r="U55" s="119">
        <f t="shared" si="6"/>
        <v>10</v>
      </c>
      <c r="V55" s="119">
        <f t="shared" si="6"/>
        <v>9.3248175182481745</v>
      </c>
      <c r="W55" s="119">
        <f t="shared" si="6"/>
        <v>9.3427835051546388</v>
      </c>
      <c r="X55" s="119">
        <f t="shared" si="6"/>
        <v>9.75</v>
      </c>
      <c r="Y55" s="119">
        <f t="shared" si="6"/>
        <v>9.795918367346939</v>
      </c>
      <c r="Z55" s="119">
        <f t="shared" si="6"/>
        <v>9.8636363636363633</v>
      </c>
      <c r="AA55" s="119">
        <f t="shared" si="6"/>
        <v>9.2708333333333339</v>
      </c>
      <c r="AB55" s="119">
        <f t="shared" si="6"/>
        <v>10</v>
      </c>
      <c r="AC55" s="119">
        <f t="shared" si="6"/>
        <v>7.7064220183486238</v>
      </c>
      <c r="AD55" s="119">
        <f t="shared" si="6"/>
        <v>8.6739130434782616</v>
      </c>
      <c r="AE55" s="119">
        <f t="shared" si="6"/>
        <v>9.5502645502645507</v>
      </c>
      <c r="AF55" s="119">
        <f t="shared" si="6"/>
        <v>8.25</v>
      </c>
      <c r="AG55" s="119">
        <f t="shared" si="6"/>
        <v>9.4958847736625511</v>
      </c>
      <c r="AH55" s="119">
        <f t="shared" si="6"/>
        <v>9.1999999999999993</v>
      </c>
      <c r="AI55" s="119">
        <f t="shared" si="6"/>
        <v>10</v>
      </c>
      <c r="AJ55" s="119">
        <f t="shared" si="6"/>
        <v>9.7857142857142865</v>
      </c>
      <c r="AK55" s="119">
        <f t="shared" si="6"/>
        <v>9.75</v>
      </c>
      <c r="AL55" s="119">
        <f t="shared" si="6"/>
        <v>9.3697478991596643</v>
      </c>
      <c r="AM55" s="119">
        <f t="shared" si="6"/>
        <v>9.5578778135048239</v>
      </c>
      <c r="AN55" s="119">
        <f t="shared" si="6"/>
        <v>9.9823321554770317</v>
      </c>
      <c r="AO55" s="119">
        <f t="shared" si="6"/>
        <v>10</v>
      </c>
      <c r="AP55" s="119">
        <f t="shared" si="6"/>
        <v>10</v>
      </c>
      <c r="AQ55" s="119">
        <f t="shared" si="6"/>
        <v>9.8000000000000007</v>
      </c>
      <c r="AR55" s="119">
        <f t="shared" si="6"/>
        <v>9.5864262990455984</v>
      </c>
      <c r="AS55" s="119">
        <f t="shared" si="6"/>
        <v>8.6879770992366421</v>
      </c>
      <c r="AT55" s="119">
        <f t="shared" si="6"/>
        <v>8.9221871713985283</v>
      </c>
      <c r="AU55" s="119">
        <f t="shared" si="6"/>
        <v>8.5944206008583688</v>
      </c>
      <c r="AV55" s="119">
        <f t="shared" si="6"/>
        <v>8.8402309913378243</v>
      </c>
      <c r="AW55" s="119">
        <f t="shared" si="6"/>
        <v>8.745603751465417</v>
      </c>
      <c r="AX55" s="119">
        <f t="shared" si="6"/>
        <v>9.016544117647058</v>
      </c>
      <c r="AY55" s="119">
        <f t="shared" si="6"/>
        <v>8.064516129032258</v>
      </c>
      <c r="AZ55" s="119">
        <f t="shared" si="6"/>
        <v>8.3333333333333339</v>
      </c>
      <c r="BA55" s="119">
        <f t="shared" si="6"/>
        <v>10</v>
      </c>
      <c r="BB55" s="119">
        <f t="shared" si="6"/>
        <v>7.4161073825503356</v>
      </c>
      <c r="BC55" s="119">
        <f t="shared" si="6"/>
        <v>8.8597074468085104</v>
      </c>
      <c r="BD55" s="119">
        <f t="shared" si="6"/>
        <v>7.4679487179487181</v>
      </c>
      <c r="BE55" s="119">
        <f t="shared" si="6"/>
        <v>10</v>
      </c>
      <c r="BF55" s="119">
        <f t="shared" si="6"/>
        <v>8.0740870786516847</v>
      </c>
      <c r="BG55" s="119">
        <f t="shared" si="6"/>
        <v>8.1157635467980302</v>
      </c>
      <c r="BH55" s="119">
        <f t="shared" si="6"/>
        <v>8.1157635467980302</v>
      </c>
    </row>
    <row r="56" spans="2:60" x14ac:dyDescent="0.25">
      <c r="C56" s="119">
        <f t="shared" si="7"/>
        <v>9.7916666666666661</v>
      </c>
      <c r="D56" s="119">
        <f t="shared" si="6"/>
        <v>9.6590909090909083</v>
      </c>
      <c r="E56" s="119">
        <f t="shared" si="6"/>
        <v>8.4749999999999996</v>
      </c>
      <c r="F56" s="119">
        <f t="shared" si="6"/>
        <v>5.7666666666666666</v>
      </c>
      <c r="G56" s="119">
        <f t="shared" si="6"/>
        <v>9.3005952380952372</v>
      </c>
      <c r="H56" s="119">
        <f t="shared" si="6"/>
        <v>9.5108695652173907</v>
      </c>
      <c r="I56" s="119">
        <f t="shared" si="6"/>
        <v>9.6538461538461533</v>
      </c>
      <c r="J56" s="119">
        <f t="shared" si="6"/>
        <v>10</v>
      </c>
      <c r="K56" s="119">
        <f t="shared" si="6"/>
        <v>9.8322147651006713</v>
      </c>
      <c r="L56" s="119">
        <f t="shared" si="6"/>
        <v>9.4585987261146496</v>
      </c>
      <c r="M56" s="119">
        <f t="shared" si="6"/>
        <v>9.5108695652173907</v>
      </c>
      <c r="N56" s="119">
        <f t="shared" si="6"/>
        <v>9.3863636363636367</v>
      </c>
      <c r="O56" s="119">
        <f t="shared" si="6"/>
        <v>8.9318181818181817</v>
      </c>
      <c r="P56" s="119">
        <f t="shared" si="6"/>
        <v>9.8087431693989071</v>
      </c>
      <c r="Q56" s="119">
        <f t="shared" si="6"/>
        <v>7.7016129032258061</v>
      </c>
      <c r="R56" s="119">
        <f t="shared" si="6"/>
        <v>7.5</v>
      </c>
      <c r="S56" s="119">
        <f t="shared" si="6"/>
        <v>9.0625</v>
      </c>
      <c r="T56" s="119">
        <f t="shared" si="6"/>
        <v>8.125</v>
      </c>
      <c r="U56" s="119">
        <f t="shared" si="6"/>
        <v>8.5561497326203213</v>
      </c>
      <c r="V56" s="119">
        <f t="shared" si="6"/>
        <v>7.992700729927007</v>
      </c>
      <c r="W56" s="119">
        <f t="shared" si="6"/>
        <v>9.4329896907216497</v>
      </c>
      <c r="X56" s="119">
        <f t="shared" si="6"/>
        <v>5</v>
      </c>
      <c r="Y56" s="119">
        <f t="shared" si="6"/>
        <v>7.5</v>
      </c>
      <c r="Z56" s="119">
        <f t="shared" si="6"/>
        <v>9.4772727272727266</v>
      </c>
      <c r="AA56" s="119">
        <f t="shared" si="6"/>
        <v>8.4166666666666661</v>
      </c>
      <c r="AB56" s="119">
        <f t="shared" si="6"/>
        <v>9.628378378378379</v>
      </c>
      <c r="AC56" s="119">
        <f t="shared" si="6"/>
        <v>5.8027522935779814</v>
      </c>
      <c r="AD56" s="119">
        <f t="shared" si="6"/>
        <v>8.7826086956521738</v>
      </c>
      <c r="AE56" s="119">
        <f t="shared" si="6"/>
        <v>8.5449735449735442</v>
      </c>
      <c r="AF56" s="119">
        <f t="shared" si="6"/>
        <v>6.875</v>
      </c>
      <c r="AG56" s="119">
        <f t="shared" si="6"/>
        <v>9.7427983539094658</v>
      </c>
      <c r="AH56" s="119">
        <f t="shared" si="6"/>
        <v>9.15</v>
      </c>
      <c r="AI56" s="119">
        <f t="shared" si="6"/>
        <v>9.5833333333333339</v>
      </c>
      <c r="AJ56" s="119">
        <f t="shared" si="6"/>
        <v>9.1</v>
      </c>
      <c r="AK56" s="119">
        <f t="shared" si="6"/>
        <v>9.4</v>
      </c>
      <c r="AL56" s="119">
        <f t="shared" si="6"/>
        <v>9.4957983193277311</v>
      </c>
      <c r="AM56" s="119">
        <f t="shared" si="6"/>
        <v>9.180064308681672</v>
      </c>
      <c r="AN56" s="119">
        <f t="shared" si="6"/>
        <v>9.8056537102473502</v>
      </c>
      <c r="AO56" s="119">
        <f t="shared" si="6"/>
        <v>9.8541666666666661</v>
      </c>
      <c r="AP56" s="119">
        <f t="shared" si="6"/>
        <v>6.2</v>
      </c>
      <c r="AQ56" s="119">
        <f t="shared" si="6"/>
        <v>8.65</v>
      </c>
      <c r="AR56" s="119">
        <f t="shared" si="6"/>
        <v>9.0509013785790025</v>
      </c>
      <c r="AS56" s="119">
        <f t="shared" si="6"/>
        <v>8.3206106870229011</v>
      </c>
      <c r="AT56" s="119">
        <f t="shared" si="6"/>
        <v>7.2660357518401684</v>
      </c>
      <c r="AU56" s="119">
        <f t="shared" si="6"/>
        <v>6.866952789699571</v>
      </c>
      <c r="AV56" s="119">
        <f t="shared" si="6"/>
        <v>7.9571703561116456</v>
      </c>
      <c r="AW56" s="119">
        <f t="shared" si="6"/>
        <v>7.8223915592028135</v>
      </c>
      <c r="AX56" s="119">
        <f t="shared" si="6"/>
        <v>8.5600490196078436</v>
      </c>
      <c r="AY56" s="119">
        <f t="shared" si="6"/>
        <v>6.774193548387097</v>
      </c>
      <c r="AZ56" s="119">
        <f t="shared" si="6"/>
        <v>6.916666666666667</v>
      </c>
      <c r="BA56" s="119">
        <f t="shared" si="6"/>
        <v>8.5714285714285712</v>
      </c>
      <c r="BB56" s="119">
        <f t="shared" si="6"/>
        <v>7.651006711409396</v>
      </c>
      <c r="BC56" s="119">
        <f t="shared" si="6"/>
        <v>8.0884308510638299</v>
      </c>
      <c r="BD56" s="119">
        <f t="shared" si="6"/>
        <v>7.9567307692307692</v>
      </c>
      <c r="BE56" s="119">
        <f t="shared" si="6"/>
        <v>10</v>
      </c>
      <c r="BF56" s="119">
        <f t="shared" si="6"/>
        <v>8.2547864506627402</v>
      </c>
      <c r="BG56" s="119">
        <f t="shared" si="6"/>
        <v>7.7093596059113301</v>
      </c>
      <c r="BH56" s="119">
        <f t="shared" si="6"/>
        <v>7.4014778325123149</v>
      </c>
    </row>
    <row r="57" spans="2:60" x14ac:dyDescent="0.25">
      <c r="C57" s="119">
        <f t="shared" si="7"/>
        <v>9.9305555555555554</v>
      </c>
      <c r="D57" s="119">
        <f t="shared" si="6"/>
        <v>10</v>
      </c>
      <c r="E57" s="119">
        <f t="shared" si="6"/>
        <v>9.4250000000000007</v>
      </c>
      <c r="F57" s="119">
        <f t="shared" si="6"/>
        <v>8.15</v>
      </c>
      <c r="G57" s="119">
        <f t="shared" si="6"/>
        <v>9.1666666666666661</v>
      </c>
      <c r="H57" s="119">
        <f t="shared" si="6"/>
        <v>9.2798913043478262</v>
      </c>
      <c r="I57" s="119">
        <f t="shared" si="6"/>
        <v>9.8269230769230766</v>
      </c>
      <c r="J57" s="119">
        <f t="shared" si="6"/>
        <v>10</v>
      </c>
      <c r="K57" s="119">
        <f t="shared" si="6"/>
        <v>10</v>
      </c>
      <c r="L57" s="119">
        <f t="shared" si="6"/>
        <v>9.4904458598726116</v>
      </c>
      <c r="M57" s="119">
        <f t="shared" si="6"/>
        <v>9.2798913043478262</v>
      </c>
      <c r="N57" s="119">
        <f t="shared" si="6"/>
        <v>9.8863636363636367</v>
      </c>
      <c r="O57" s="119">
        <f t="shared" si="6"/>
        <v>9.295454545454545</v>
      </c>
      <c r="P57" s="119">
        <f t="shared" si="6"/>
        <v>9.8497267759562845</v>
      </c>
      <c r="Q57" s="119">
        <f t="shared" si="6"/>
        <v>7.82258064516129</v>
      </c>
      <c r="R57" s="119">
        <f t="shared" si="6"/>
        <v>7.5</v>
      </c>
      <c r="S57" s="119">
        <f t="shared" si="6"/>
        <v>8.4375</v>
      </c>
      <c r="T57" s="119">
        <f t="shared" si="6"/>
        <v>8.7727272727272734</v>
      </c>
      <c r="U57" s="119">
        <f t="shared" si="6"/>
        <v>9.3582887700534751</v>
      </c>
      <c r="V57" s="119">
        <f t="shared" si="6"/>
        <v>8.5948905109489058</v>
      </c>
      <c r="W57" s="119">
        <f t="shared" si="6"/>
        <v>9.81958762886598</v>
      </c>
      <c r="X57" s="119">
        <f t="shared" si="6"/>
        <v>7.75</v>
      </c>
      <c r="Y57" s="119">
        <f t="shared" si="6"/>
        <v>8.112244897959183</v>
      </c>
      <c r="Z57" s="119">
        <f t="shared" si="6"/>
        <v>9.9318181818181817</v>
      </c>
      <c r="AA57" s="119">
        <f t="shared" si="6"/>
        <v>8.9166666666666661</v>
      </c>
      <c r="AB57" s="119">
        <f t="shared" si="6"/>
        <v>9.954954954954955</v>
      </c>
      <c r="AC57" s="119">
        <f t="shared" si="6"/>
        <v>8.9220183486238529</v>
      </c>
      <c r="AD57" s="119">
        <f t="shared" si="6"/>
        <v>9.4239130434782616</v>
      </c>
      <c r="AE57" s="119">
        <f t="shared" si="6"/>
        <v>8.9417989417989414</v>
      </c>
      <c r="AF57" s="119">
        <f t="shared" si="6"/>
        <v>7</v>
      </c>
      <c r="AG57" s="119">
        <f t="shared" si="6"/>
        <v>9.7633744855967084</v>
      </c>
      <c r="AH57" s="119">
        <f t="shared" si="6"/>
        <v>9.15</v>
      </c>
      <c r="AI57" s="119">
        <f t="shared" si="6"/>
        <v>10</v>
      </c>
      <c r="AJ57" s="119">
        <f t="shared" si="6"/>
        <v>9.0857142857142854</v>
      </c>
      <c r="AK57" s="119">
        <f t="shared" si="6"/>
        <v>9.6999999999999993</v>
      </c>
      <c r="AL57" s="119">
        <f t="shared" si="6"/>
        <v>9.7899159663865554</v>
      </c>
      <c r="AM57" s="119">
        <f t="shared" si="6"/>
        <v>9.959807073954984</v>
      </c>
      <c r="AN57" s="119">
        <f t="shared" si="6"/>
        <v>9.9734982332155475</v>
      </c>
      <c r="AO57" s="119">
        <f t="shared" si="6"/>
        <v>10</v>
      </c>
      <c r="AP57" s="119">
        <f t="shared" si="6"/>
        <v>10</v>
      </c>
      <c r="AQ57" s="119">
        <f t="shared" si="6"/>
        <v>9.8000000000000007</v>
      </c>
      <c r="AR57" s="119">
        <f t="shared" si="6"/>
        <v>9.5572640509013791</v>
      </c>
      <c r="AS57" s="119">
        <f t="shared" si="6"/>
        <v>8.2943702290076331</v>
      </c>
      <c r="AT57" s="119">
        <f t="shared" si="6"/>
        <v>8.8669821240799163</v>
      </c>
      <c r="AU57" s="119">
        <f t="shared" si="6"/>
        <v>8.5193133047210292</v>
      </c>
      <c r="AV57" s="119">
        <f t="shared" si="6"/>
        <v>8.7536092396535121</v>
      </c>
      <c r="AW57" s="119">
        <f t="shared" si="6"/>
        <v>8.2913247362250875</v>
      </c>
      <c r="AX57" s="119">
        <f t="shared" si="6"/>
        <v>8.7837009803921564</v>
      </c>
      <c r="AY57" s="119">
        <f t="shared" si="6"/>
        <v>6.854838709677419</v>
      </c>
      <c r="AZ57" s="119">
        <f t="shared" si="6"/>
        <v>7.583333333333333</v>
      </c>
      <c r="BA57" s="119">
        <f t="shared" si="6"/>
        <v>8.9285714285714288</v>
      </c>
      <c r="BB57" s="119">
        <f t="shared" si="6"/>
        <v>7.3825503355704694</v>
      </c>
      <c r="BC57" s="119">
        <f t="shared" si="6"/>
        <v>8.4541223404255312</v>
      </c>
      <c r="BD57" s="119">
        <f t="shared" si="6"/>
        <v>7.9246794871794872</v>
      </c>
      <c r="BE57" s="119">
        <f t="shared" si="6"/>
        <v>10</v>
      </c>
      <c r="BF57" s="119">
        <f t="shared" si="6"/>
        <v>7.7399650959860384</v>
      </c>
      <c r="BG57" s="119">
        <f t="shared" si="6"/>
        <v>8.2019704433497544</v>
      </c>
      <c r="BH57" s="119">
        <f t="shared" si="6"/>
        <v>8.0788177339901477</v>
      </c>
    </row>
    <row r="58" spans="2:60" x14ac:dyDescent="0.25">
      <c r="C58" s="119">
        <f t="shared" si="7"/>
        <v>9.9305555555555554</v>
      </c>
      <c r="D58" s="119">
        <f t="shared" si="6"/>
        <v>10</v>
      </c>
      <c r="E58" s="119">
        <f t="shared" si="6"/>
        <v>9.1999999999999993</v>
      </c>
      <c r="F58" s="119">
        <f t="shared" si="6"/>
        <v>6.2333333333333334</v>
      </c>
      <c r="G58" s="119">
        <f t="shared" si="6"/>
        <v>10</v>
      </c>
      <c r="H58" s="119">
        <f t="shared" si="6"/>
        <v>9.741847826086957</v>
      </c>
      <c r="I58" s="119">
        <f t="shared" si="6"/>
        <v>9.865384615384615</v>
      </c>
      <c r="J58" s="119">
        <f t="shared" si="6"/>
        <v>10</v>
      </c>
      <c r="K58" s="119">
        <f t="shared" si="6"/>
        <v>10</v>
      </c>
      <c r="L58" s="119">
        <f t="shared" si="6"/>
        <v>9.5382165605095537</v>
      </c>
      <c r="M58" s="119">
        <f t="shared" si="6"/>
        <v>9.741847826086957</v>
      </c>
      <c r="N58" s="119">
        <f t="shared" si="6"/>
        <v>9.8636363636363633</v>
      </c>
      <c r="O58" s="119">
        <f t="shared" si="6"/>
        <v>9.5909090909090917</v>
      </c>
      <c r="P58" s="119">
        <f t="shared" si="6"/>
        <v>10</v>
      </c>
      <c r="Q58" s="119">
        <f t="shared" si="6"/>
        <v>6.814516129032258</v>
      </c>
      <c r="R58" s="119">
        <f t="shared" si="6"/>
        <v>10</v>
      </c>
      <c r="S58" s="119">
        <f t="shared" si="6"/>
        <v>8.59375</v>
      </c>
      <c r="T58" s="119">
        <f t="shared" si="6"/>
        <v>9.2272727272727266</v>
      </c>
      <c r="U58" s="119">
        <f t="shared" si="6"/>
        <v>10</v>
      </c>
      <c r="V58" s="119">
        <f t="shared" si="6"/>
        <v>8.540145985401459</v>
      </c>
      <c r="W58" s="119">
        <f t="shared" si="6"/>
        <v>9.4716494845360817</v>
      </c>
      <c r="X58" s="119">
        <f t="shared" si="6"/>
        <v>7.75</v>
      </c>
      <c r="Y58" s="119">
        <f t="shared" si="6"/>
        <v>7.9591836734693882</v>
      </c>
      <c r="Z58" s="119">
        <f t="shared" si="6"/>
        <v>9.8863636363636367</v>
      </c>
      <c r="AA58" s="119">
        <f t="shared" si="6"/>
        <v>8.5833333333333339</v>
      </c>
      <c r="AB58" s="119">
        <f t="shared" si="6"/>
        <v>9.9324324324324316</v>
      </c>
      <c r="AC58" s="119">
        <f t="shared" si="6"/>
        <v>9.1513761467889907</v>
      </c>
      <c r="AD58" s="119">
        <f t="shared" si="6"/>
        <v>9.4239130434782616</v>
      </c>
      <c r="AE58" s="119">
        <f t="shared" si="6"/>
        <v>9.1402116402116409</v>
      </c>
      <c r="AF58" s="119">
        <f t="shared" si="6"/>
        <v>7.09375</v>
      </c>
      <c r="AG58" s="119">
        <f t="shared" si="6"/>
        <v>9.7222222222222214</v>
      </c>
      <c r="AH58" s="119">
        <f t="shared" si="6"/>
        <v>9.3000000000000007</v>
      </c>
      <c r="AI58" s="119">
        <f t="shared" si="6"/>
        <v>10</v>
      </c>
      <c r="AJ58" s="119">
        <f t="shared" si="6"/>
        <v>9.9142857142857146</v>
      </c>
      <c r="AK58" s="119">
        <f t="shared" si="6"/>
        <v>9.6</v>
      </c>
      <c r="AL58" s="119">
        <f t="shared" si="6"/>
        <v>9.7058823529411757</v>
      </c>
      <c r="AM58" s="119">
        <f t="shared" si="6"/>
        <v>9.9373040752351098</v>
      </c>
      <c r="AN58" s="119">
        <f t="shared" si="6"/>
        <v>9.9823321554770317</v>
      </c>
      <c r="AO58" s="119">
        <f t="shared" si="6"/>
        <v>10</v>
      </c>
      <c r="AP58" s="119">
        <f t="shared" si="6"/>
        <v>10</v>
      </c>
      <c r="AQ58" s="119">
        <f t="shared" si="6"/>
        <v>10</v>
      </c>
      <c r="AR58" s="119">
        <f t="shared" si="6"/>
        <v>9.620890774125133</v>
      </c>
      <c r="AS58" s="119">
        <f t="shared" si="6"/>
        <v>8.7022900763358777</v>
      </c>
      <c r="AT58" s="119">
        <f t="shared" ref="AT58:BH58" si="8">AT31</f>
        <v>9.6451104100946381</v>
      </c>
      <c r="AU58" s="119">
        <f t="shared" si="8"/>
        <v>8.1866952789699567</v>
      </c>
      <c r="AV58" s="119">
        <f t="shared" si="8"/>
        <v>8.5322425409047167</v>
      </c>
      <c r="AW58" s="119">
        <f t="shared" si="8"/>
        <v>8.1271981242672915</v>
      </c>
      <c r="AX58" s="119">
        <f t="shared" si="8"/>
        <v>8.6305147058823533</v>
      </c>
      <c r="AY58" s="119">
        <f t="shared" si="8"/>
        <v>7.741935483870968</v>
      </c>
      <c r="AZ58" s="119">
        <f t="shared" si="8"/>
        <v>9</v>
      </c>
      <c r="BA58" s="119">
        <f t="shared" si="8"/>
        <v>8.8571428571428577</v>
      </c>
      <c r="BB58" s="119">
        <f t="shared" si="8"/>
        <v>7.7181208053691277</v>
      </c>
      <c r="BC58" s="119">
        <f t="shared" si="8"/>
        <v>8.4640957446808507</v>
      </c>
      <c r="BD58" s="119">
        <f t="shared" si="8"/>
        <v>7.604166666666667</v>
      </c>
      <c r="BE58" s="119">
        <f t="shared" si="8"/>
        <v>10</v>
      </c>
      <c r="BF58" s="119">
        <f t="shared" si="8"/>
        <v>8.2089041095890405</v>
      </c>
      <c r="BG58" s="119">
        <f t="shared" si="8"/>
        <v>7.9495073891625614</v>
      </c>
      <c r="BH58" s="119">
        <f t="shared" si="8"/>
        <v>7.8263546798029555</v>
      </c>
    </row>
    <row r="59" spans="2:60" x14ac:dyDescent="0.25">
      <c r="C59" s="123"/>
    </row>
    <row r="61" spans="2:60" x14ac:dyDescent="0.25">
      <c r="B61" s="124" t="s">
        <v>625</v>
      </c>
      <c r="C61" s="119">
        <f>SUM(C43:C58)</f>
        <v>116.79861111111113</v>
      </c>
      <c r="D61" s="119">
        <f t="shared" ref="D61:BH61" si="9">SUM(D43:D58)</f>
        <v>126.76136363636363</v>
      </c>
      <c r="E61" s="119">
        <f t="shared" si="9"/>
        <v>114.07989130434783</v>
      </c>
      <c r="F61" s="119">
        <f t="shared" si="9"/>
        <v>94.280327868852453</v>
      </c>
      <c r="G61" s="119">
        <f t="shared" si="9"/>
        <v>121.98660714285714</v>
      </c>
      <c r="H61" s="119">
        <f t="shared" si="9"/>
        <v>123.30978260869566</v>
      </c>
      <c r="I61" s="119">
        <f t="shared" si="9"/>
        <v>133.67307692307693</v>
      </c>
      <c r="J61" s="119">
        <f t="shared" si="9"/>
        <v>133.64166666666668</v>
      </c>
      <c r="K61" s="119">
        <f t="shared" si="9"/>
        <v>129.86241610738256</v>
      </c>
      <c r="L61" s="119">
        <f t="shared" si="9"/>
        <v>128.74522292993629</v>
      </c>
      <c r="M61" s="119">
        <f t="shared" si="9"/>
        <v>121.80978260869566</v>
      </c>
      <c r="N61" s="119">
        <f t="shared" si="9"/>
        <v>139.64772727272728</v>
      </c>
      <c r="O61" s="119">
        <f t="shared" si="9"/>
        <v>128.81818181818181</v>
      </c>
      <c r="P61" s="119">
        <f t="shared" si="9"/>
        <v>131.08743169398906</v>
      </c>
      <c r="Q61" s="119">
        <f t="shared" si="9"/>
        <v>115.15330760116015</v>
      </c>
      <c r="R61" s="119">
        <f t="shared" si="9"/>
        <v>112.25</v>
      </c>
      <c r="S61" s="119">
        <f t="shared" si="9"/>
        <v>118.2703373015873</v>
      </c>
      <c r="T61" s="119">
        <f t="shared" si="9"/>
        <v>118.92045454545453</v>
      </c>
      <c r="U61" s="119">
        <f t="shared" si="9"/>
        <v>139.49197860962568</v>
      </c>
      <c r="V61" s="119">
        <f t="shared" si="9"/>
        <v>117.86313868613138</v>
      </c>
      <c r="W61" s="119">
        <f t="shared" si="9"/>
        <v>122.9677234122109</v>
      </c>
      <c r="X61" s="119">
        <f t="shared" si="9"/>
        <v>117.125</v>
      </c>
      <c r="Y61" s="119">
        <f t="shared" si="9"/>
        <v>117.30102040816327</v>
      </c>
      <c r="Z61" s="119">
        <f t="shared" si="9"/>
        <v>138.96590909090909</v>
      </c>
      <c r="AA61" s="119">
        <f t="shared" si="9"/>
        <v>122.20833333333333</v>
      </c>
      <c r="AB61" s="119">
        <f t="shared" si="9"/>
        <v>137.18609234234233</v>
      </c>
      <c r="AC61" s="119">
        <f t="shared" si="9"/>
        <v>124.53440366972475</v>
      </c>
      <c r="AD61" s="119">
        <f t="shared" si="9"/>
        <v>129.38043478260869</v>
      </c>
      <c r="AE61" s="119">
        <f t="shared" si="9"/>
        <v>127.24603174603178</v>
      </c>
      <c r="AF61" s="119">
        <f t="shared" si="9"/>
        <v>109.671875</v>
      </c>
      <c r="AG61" s="119">
        <f t="shared" si="9"/>
        <v>136.58384773662553</v>
      </c>
      <c r="AH61" s="119">
        <f t="shared" si="9"/>
        <v>128.39754901960788</v>
      </c>
      <c r="AI61" s="119">
        <f t="shared" si="9"/>
        <v>140.77083333333331</v>
      </c>
      <c r="AJ61" s="119">
        <f t="shared" si="9"/>
        <v>127.90930735930738</v>
      </c>
      <c r="AK61" s="119">
        <f t="shared" si="9"/>
        <v>131.45000000000002</v>
      </c>
      <c r="AL61" s="119">
        <f t="shared" si="9"/>
        <v>137.78781512605045</v>
      </c>
      <c r="AM61" s="119">
        <f t="shared" si="9"/>
        <v>138.91481619611125</v>
      </c>
      <c r="AN61" s="119">
        <f t="shared" si="9"/>
        <v>148.87720848056537</v>
      </c>
      <c r="AO61" s="119">
        <f t="shared" si="9"/>
        <v>132.26041666666669</v>
      </c>
      <c r="AP61" s="119">
        <f t="shared" si="9"/>
        <v>131.77499999999998</v>
      </c>
      <c r="AQ61" s="119">
        <f t="shared" si="9"/>
        <v>150.48124999999999</v>
      </c>
      <c r="AR61" s="119">
        <f t="shared" si="9"/>
        <v>142.32582184517497</v>
      </c>
      <c r="AS61" s="119">
        <f t="shared" si="9"/>
        <v>141.05891614213829</v>
      </c>
      <c r="AT61" s="119">
        <f t="shared" si="9"/>
        <v>139.00998948475291</v>
      </c>
      <c r="AU61" s="119">
        <f t="shared" si="9"/>
        <v>129.84978540772531</v>
      </c>
      <c r="AV61" s="119">
        <f t="shared" si="9"/>
        <v>138.95957651588063</v>
      </c>
      <c r="AW61" s="119">
        <f t="shared" si="9"/>
        <v>133.65650644783119</v>
      </c>
      <c r="AX61" s="119">
        <f t="shared" si="9"/>
        <v>137.01520248135708</v>
      </c>
      <c r="AY61" s="119">
        <f t="shared" si="9"/>
        <v>127.13709677419357</v>
      </c>
      <c r="AZ61" s="119">
        <f t="shared" si="9"/>
        <v>129.625</v>
      </c>
      <c r="BA61" s="119">
        <f t="shared" si="9"/>
        <v>138.42857142857142</v>
      </c>
      <c r="BB61" s="119">
        <f t="shared" si="9"/>
        <v>132.66946308724832</v>
      </c>
      <c r="BC61" s="119">
        <f t="shared" si="9"/>
        <v>136.66821808510642</v>
      </c>
      <c r="BD61" s="119">
        <f t="shared" si="9"/>
        <v>127.98397435897435</v>
      </c>
      <c r="BE61" s="119">
        <f t="shared" si="9"/>
        <v>146.62554585152839</v>
      </c>
      <c r="BF61" s="119">
        <f t="shared" si="9"/>
        <v>132.61377144188194</v>
      </c>
      <c r="BG61" s="119">
        <f t="shared" si="9"/>
        <v>128.15270935960589</v>
      </c>
      <c r="BH61" s="119">
        <f t="shared" si="9"/>
        <v>128.72167487684729</v>
      </c>
    </row>
    <row r="62" spans="2:60" x14ac:dyDescent="0.25">
      <c r="B62" s="124" t="s">
        <v>626</v>
      </c>
      <c r="C62" s="119">
        <f>C61/16</f>
        <v>7.2999131944444455</v>
      </c>
      <c r="D62" s="119">
        <f t="shared" ref="D62:BH62" si="10">D61/16</f>
        <v>7.9225852272727266</v>
      </c>
      <c r="E62" s="119">
        <f t="shared" si="10"/>
        <v>7.1299932065217391</v>
      </c>
      <c r="F62" s="119">
        <f t="shared" si="10"/>
        <v>5.8925204918032783</v>
      </c>
      <c r="G62" s="119">
        <f t="shared" si="10"/>
        <v>7.6241629464285712</v>
      </c>
      <c r="H62" s="119">
        <f t="shared" si="10"/>
        <v>7.7068614130434785</v>
      </c>
      <c r="I62" s="119">
        <f t="shared" si="10"/>
        <v>8.3545673076923084</v>
      </c>
      <c r="J62" s="119">
        <f t="shared" si="10"/>
        <v>8.3526041666666675</v>
      </c>
      <c r="K62" s="119">
        <f t="shared" si="10"/>
        <v>8.1164010067114098</v>
      </c>
      <c r="L62" s="119">
        <f t="shared" si="10"/>
        <v>8.0465764331210181</v>
      </c>
      <c r="M62" s="119">
        <f t="shared" si="10"/>
        <v>7.6131114130434785</v>
      </c>
      <c r="N62" s="119">
        <f t="shared" si="10"/>
        <v>8.727982954545455</v>
      </c>
      <c r="O62" s="119">
        <f t="shared" si="10"/>
        <v>8.0511363636363633</v>
      </c>
      <c r="P62" s="119">
        <f t="shared" si="10"/>
        <v>8.1929644808743163</v>
      </c>
      <c r="Q62" s="119">
        <f t="shared" si="10"/>
        <v>7.1970817250725094</v>
      </c>
      <c r="R62" s="119">
        <f t="shared" si="10"/>
        <v>7.015625</v>
      </c>
      <c r="S62" s="119">
        <f t="shared" si="10"/>
        <v>7.3918960813492065</v>
      </c>
      <c r="T62" s="119">
        <f t="shared" si="10"/>
        <v>7.4325284090909083</v>
      </c>
      <c r="U62" s="119">
        <f t="shared" si="10"/>
        <v>8.7182486631016047</v>
      </c>
      <c r="V62" s="119">
        <f t="shared" si="10"/>
        <v>7.3664461678832112</v>
      </c>
      <c r="W62" s="119">
        <f t="shared" si="10"/>
        <v>7.6854827132631813</v>
      </c>
      <c r="X62" s="119">
        <f t="shared" si="10"/>
        <v>7.3203125</v>
      </c>
      <c r="Y62" s="119">
        <f t="shared" si="10"/>
        <v>7.3313137755102042</v>
      </c>
      <c r="Z62" s="119">
        <f t="shared" si="10"/>
        <v>8.6853693181818183</v>
      </c>
      <c r="AA62" s="119">
        <f t="shared" si="10"/>
        <v>7.638020833333333</v>
      </c>
      <c r="AB62" s="119">
        <f t="shared" si="10"/>
        <v>8.5741307713963959</v>
      </c>
      <c r="AC62" s="119">
        <f t="shared" si="10"/>
        <v>7.7834002293577971</v>
      </c>
      <c r="AD62" s="119">
        <f t="shared" si="10"/>
        <v>8.086277173913043</v>
      </c>
      <c r="AE62" s="119">
        <f t="shared" si="10"/>
        <v>7.952876984126986</v>
      </c>
      <c r="AF62" s="119">
        <f t="shared" si="10"/>
        <v>6.8544921875</v>
      </c>
      <c r="AG62" s="119">
        <f t="shared" si="10"/>
        <v>8.5364904835390956</v>
      </c>
      <c r="AH62" s="119">
        <f t="shared" si="10"/>
        <v>8.0248468137254925</v>
      </c>
      <c r="AI62" s="119">
        <f t="shared" si="10"/>
        <v>8.7981770833333321</v>
      </c>
      <c r="AJ62" s="119">
        <f t="shared" si="10"/>
        <v>7.9943317099567111</v>
      </c>
      <c r="AK62" s="119">
        <f t="shared" si="10"/>
        <v>8.2156250000000011</v>
      </c>
      <c r="AL62" s="119">
        <f t="shared" si="10"/>
        <v>8.6117384453781529</v>
      </c>
      <c r="AM62" s="119">
        <f t="shared" si="10"/>
        <v>8.6821760122569529</v>
      </c>
      <c r="AN62" s="119">
        <f t="shared" si="10"/>
        <v>9.3048255300353357</v>
      </c>
      <c r="AO62" s="119">
        <f t="shared" si="10"/>
        <v>8.2662760416666679</v>
      </c>
      <c r="AP62" s="119">
        <f t="shared" si="10"/>
        <v>8.2359374999999986</v>
      </c>
      <c r="AQ62" s="119">
        <f t="shared" si="10"/>
        <v>9.4050781249999993</v>
      </c>
      <c r="AR62" s="119">
        <f t="shared" si="10"/>
        <v>8.8953638653234357</v>
      </c>
      <c r="AS62" s="119">
        <f t="shared" si="10"/>
        <v>8.8161822588836429</v>
      </c>
      <c r="AT62" s="119">
        <f t="shared" si="10"/>
        <v>8.6881243427970567</v>
      </c>
      <c r="AU62" s="119">
        <f t="shared" si="10"/>
        <v>8.1156115879828317</v>
      </c>
      <c r="AV62" s="119">
        <f t="shared" si="10"/>
        <v>8.6849735322425392</v>
      </c>
      <c r="AW62" s="119">
        <f t="shared" si="10"/>
        <v>8.3535316529894494</v>
      </c>
      <c r="AX62" s="119">
        <f t="shared" si="10"/>
        <v>8.5634501550848174</v>
      </c>
      <c r="AY62" s="119">
        <f t="shared" si="10"/>
        <v>7.9460685483870979</v>
      </c>
      <c r="AZ62" s="119">
        <f t="shared" si="10"/>
        <v>8.1015625</v>
      </c>
      <c r="BA62" s="119">
        <f t="shared" si="10"/>
        <v>8.6517857142857135</v>
      </c>
      <c r="BB62" s="119">
        <f t="shared" si="10"/>
        <v>8.2918414429530198</v>
      </c>
      <c r="BC62" s="119">
        <f t="shared" si="10"/>
        <v>8.5417636303191511</v>
      </c>
      <c r="BD62" s="119">
        <f t="shared" si="10"/>
        <v>7.9989983974358969</v>
      </c>
      <c r="BE62" s="119">
        <f t="shared" si="10"/>
        <v>9.1640966157205241</v>
      </c>
      <c r="BF62" s="119">
        <f t="shared" si="10"/>
        <v>8.2883607151176211</v>
      </c>
      <c r="BG62" s="119">
        <f t="shared" si="10"/>
        <v>8.0095443349753683</v>
      </c>
      <c r="BH62" s="119">
        <f t="shared" si="10"/>
        <v>8.0451046798029555</v>
      </c>
    </row>
    <row r="64" spans="2:60" ht="30" x14ac:dyDescent="0.25">
      <c r="B64" s="125" t="s">
        <v>627</v>
      </c>
      <c r="C64" s="126">
        <f>SUM(C62:BH62)/58</f>
        <v>8.0913232734151421</v>
      </c>
    </row>
  </sheetData>
  <sheetProtection password="C719" sheet="1" objects="1" scenarios="1" formatCells="0" formatColumns="0"/>
  <mergeCells count="3">
    <mergeCell ref="A1:A12"/>
    <mergeCell ref="A16:A31"/>
    <mergeCell ref="B36:B40"/>
  </mergeCells>
  <conditionalFormatting sqref="C43:BH58">
    <cfRule type="cellIs" dxfId="3" priority="4" operator="between">
      <formula>0</formula>
      <formula>3</formula>
    </cfRule>
    <cfRule type="cellIs" dxfId="2" priority="3" operator="between">
      <formula>3</formula>
      <formula>6</formula>
    </cfRule>
    <cfRule type="cellIs" dxfId="1" priority="2" operator="between">
      <formula>6</formula>
      <formula>8</formula>
    </cfRule>
    <cfRule type="cellIs" dxfId="0" priority="1" operator="between">
      <formula>8</formula>
      <formula>10</formula>
    </cfRule>
  </conditionalFormatting>
  <pageMargins left="0.7" right="0.7" top="0.75" bottom="0.75" header="0.3" footer="0.3"/>
  <pageSetup paperSize="9" scale="91" orientation="portrait" r:id="rId1"/>
  <colBreaks count="1" manualBreakCount="1">
    <brk id="54" max="63" man="1"/>
  </colBreaks>
  <ignoredErrors>
    <ignoredError sqref="C36 D36:BH36 C37:BH37 C38:BH38 C39:BH39 C40:BH4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="40" zoomScaleNormal="40" workbookViewId="0">
      <selection activeCell="U88" sqref="U88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61"/>
  <sheetViews>
    <sheetView view="pageBreakPreview" zoomScale="70" zoomScaleNormal="40" zoomScaleSheet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9" sqref="C39"/>
    </sheetView>
  </sheetViews>
  <sheetFormatPr defaultRowHeight="15" x14ac:dyDescent="0.25"/>
  <cols>
    <col min="1" max="1" width="19.140625" style="1" customWidth="1"/>
    <col min="2" max="2" width="48.85546875" style="1" customWidth="1"/>
    <col min="3" max="3" width="45" style="1" customWidth="1"/>
    <col min="4" max="4" width="37.42578125" style="1" customWidth="1"/>
    <col min="5" max="5" width="27.7109375" style="1" customWidth="1"/>
    <col min="6" max="6" width="23.85546875" style="1" customWidth="1"/>
    <col min="7" max="7" width="26.5703125" style="1" customWidth="1"/>
    <col min="8" max="8" width="25.85546875" style="1" customWidth="1"/>
    <col min="9" max="9" width="55.85546875" style="1" customWidth="1"/>
    <col min="10" max="10" width="30.140625" style="1" customWidth="1"/>
    <col min="11" max="11" width="29.42578125" style="1" customWidth="1"/>
    <col min="12" max="12" width="36" style="1" customWidth="1"/>
    <col min="13" max="13" width="23.28515625" style="1" customWidth="1"/>
    <col min="14" max="14" width="30.85546875" style="1" customWidth="1"/>
    <col min="15" max="15" width="24.42578125" style="1" customWidth="1"/>
    <col min="16" max="16" width="34.5703125" style="1" customWidth="1"/>
    <col min="17" max="17" width="23.140625" style="1" customWidth="1"/>
    <col min="18" max="18" width="34.42578125" style="1" customWidth="1"/>
    <col min="19" max="19" width="28.85546875" style="1" customWidth="1"/>
    <col min="20" max="20" width="26.7109375" style="1" customWidth="1"/>
    <col min="21" max="24" width="13.140625" style="1" bestFit="1" customWidth="1"/>
    <col min="25" max="25" width="12.42578125" style="1" bestFit="1" customWidth="1"/>
    <col min="26" max="30" width="13.140625" style="1" bestFit="1" customWidth="1"/>
    <col min="31" max="31" width="12.42578125" style="1" bestFit="1" customWidth="1"/>
    <col min="32" max="33" width="13.7109375" style="1" bestFit="1" customWidth="1"/>
    <col min="34" max="34" width="20" style="1" bestFit="1" customWidth="1"/>
    <col min="35" max="35" width="13.7109375" style="1" bestFit="1" customWidth="1"/>
    <col min="36" max="36" width="14.28515625" style="1" bestFit="1" customWidth="1"/>
    <col min="37" max="37" width="19.42578125" style="1" bestFit="1" customWidth="1"/>
    <col min="38" max="39" width="14.28515625" style="1" bestFit="1" customWidth="1"/>
    <col min="40" max="40" width="13.140625" style="1" bestFit="1" customWidth="1"/>
    <col min="41" max="41" width="17.85546875" style="1" bestFit="1" customWidth="1"/>
    <col min="42" max="42" width="9" style="1" bestFit="1" customWidth="1"/>
    <col min="43" max="43" width="15" style="1" bestFit="1" customWidth="1"/>
    <col min="44" max="45" width="9.85546875" style="1" bestFit="1" customWidth="1"/>
    <col min="46" max="48" width="9.140625" style="1"/>
    <col min="49" max="51" width="9.7109375" style="1" bestFit="1" customWidth="1"/>
    <col min="52" max="52" width="12.5703125" style="1" bestFit="1" customWidth="1"/>
    <col min="53" max="53" width="13.140625" style="1" bestFit="1" customWidth="1"/>
    <col min="54" max="61" width="16" style="1" bestFit="1" customWidth="1"/>
    <col min="62" max="16384" width="9.140625" style="1"/>
  </cols>
  <sheetData>
    <row r="1" spans="1:21" ht="150" x14ac:dyDescent="0.25">
      <c r="A1" s="127"/>
      <c r="B1" s="129" t="s">
        <v>629</v>
      </c>
      <c r="C1" s="129" t="s">
        <v>630</v>
      </c>
      <c r="D1" s="129" t="s">
        <v>631</v>
      </c>
      <c r="E1" s="129" t="s">
        <v>632</v>
      </c>
      <c r="F1" s="133"/>
      <c r="G1" s="129" t="s">
        <v>633</v>
      </c>
      <c r="H1" s="129" t="s">
        <v>634</v>
      </c>
      <c r="I1" s="129" t="s">
        <v>635</v>
      </c>
      <c r="J1" s="129" t="s">
        <v>636</v>
      </c>
      <c r="K1" s="129" t="s">
        <v>637</v>
      </c>
      <c r="L1" s="129" t="s">
        <v>638</v>
      </c>
      <c r="M1" s="129" t="s">
        <v>639</v>
      </c>
      <c r="N1" s="133"/>
      <c r="O1" s="129" t="s">
        <v>640</v>
      </c>
      <c r="P1" s="129" t="s">
        <v>641</v>
      </c>
      <c r="Q1" s="133"/>
      <c r="R1" s="129" t="s">
        <v>642</v>
      </c>
      <c r="S1" s="129" t="s">
        <v>643</v>
      </c>
      <c r="T1" s="129" t="s">
        <v>644</v>
      </c>
      <c r="U1" s="130" t="s">
        <v>625</v>
      </c>
    </row>
    <row r="2" spans="1:21" x14ac:dyDescent="0.25">
      <c r="A2" s="131" t="s">
        <v>463</v>
      </c>
      <c r="B2" s="132">
        <v>10</v>
      </c>
      <c r="C2" s="132">
        <v>10</v>
      </c>
      <c r="D2" s="132">
        <v>10</v>
      </c>
      <c r="E2" s="132">
        <v>6.8</v>
      </c>
      <c r="F2" s="134"/>
      <c r="G2" s="132">
        <v>9.5187500000000007</v>
      </c>
      <c r="H2" s="132">
        <v>9.2375000000000007</v>
      </c>
      <c r="I2" s="132">
        <v>9.9499999999999993</v>
      </c>
      <c r="J2" s="132">
        <v>9</v>
      </c>
      <c r="K2" s="132">
        <v>9.5</v>
      </c>
      <c r="L2" s="132">
        <v>9.5</v>
      </c>
      <c r="M2" s="132">
        <v>8.7249999999999996</v>
      </c>
      <c r="N2" s="134"/>
      <c r="O2" s="132">
        <v>10</v>
      </c>
      <c r="P2" s="132">
        <v>9.8000000000000007</v>
      </c>
      <c r="Q2" s="134"/>
      <c r="R2" s="132">
        <v>8.65</v>
      </c>
      <c r="S2" s="132">
        <v>9.8000000000000007</v>
      </c>
      <c r="T2" s="132">
        <v>10</v>
      </c>
      <c r="U2" s="128">
        <f t="shared" ref="U2:U33" si="0">SUM(B2:T2)</f>
        <v>150.48124999999999</v>
      </c>
    </row>
    <row r="3" spans="1:21" x14ac:dyDescent="0.25">
      <c r="A3" s="131" t="s">
        <v>460</v>
      </c>
      <c r="B3" s="132">
        <v>9.8365724381625448</v>
      </c>
      <c r="C3" s="132">
        <v>9.9425795053003529</v>
      </c>
      <c r="D3" s="132">
        <v>9.0583038869257955</v>
      </c>
      <c r="E3" s="132">
        <v>6.7261484098939928</v>
      </c>
      <c r="F3" s="134"/>
      <c r="G3" s="132">
        <v>8.5141342756183747</v>
      </c>
      <c r="H3" s="132">
        <v>9.531802120141343</v>
      </c>
      <c r="I3" s="132">
        <v>8.4081272084805647</v>
      </c>
      <c r="J3" s="132">
        <v>9.5</v>
      </c>
      <c r="K3" s="132">
        <v>9.4337455830388706</v>
      </c>
      <c r="L3" s="132">
        <v>9.4734982332155475</v>
      </c>
      <c r="M3" s="132">
        <v>8.7084805653710244</v>
      </c>
      <c r="N3" s="134"/>
      <c r="O3" s="132">
        <v>10</v>
      </c>
      <c r="P3" s="132">
        <v>9.9823321554770317</v>
      </c>
      <c r="Q3" s="134"/>
      <c r="R3" s="132">
        <v>9.8056537102473502</v>
      </c>
      <c r="S3" s="132">
        <v>9.9734982332155475</v>
      </c>
      <c r="T3" s="132">
        <v>9.9823321554770317</v>
      </c>
      <c r="U3" s="128">
        <f t="shared" si="0"/>
        <v>148.87720848056537</v>
      </c>
    </row>
    <row r="4" spans="1:21" x14ac:dyDescent="0.25">
      <c r="A4" s="131" t="s">
        <v>477</v>
      </c>
      <c r="B4" s="132">
        <v>9.7270742358078603</v>
      </c>
      <c r="C4" s="132">
        <v>9.2379912663755448</v>
      </c>
      <c r="D4" s="132">
        <v>9.9890829694323138</v>
      </c>
      <c r="E4" s="132">
        <v>6.9781659388646284</v>
      </c>
      <c r="F4" s="134"/>
      <c r="G4" s="132">
        <v>9.7379912663755448</v>
      </c>
      <c r="H4" s="132">
        <v>10</v>
      </c>
      <c r="I4" s="132">
        <v>7.7237991266375552</v>
      </c>
      <c r="J4" s="132">
        <v>6.5524017467248914</v>
      </c>
      <c r="K4" s="132">
        <v>9.5</v>
      </c>
      <c r="L4" s="132">
        <v>9.4344978165938862</v>
      </c>
      <c r="M4" s="132">
        <v>7.7445414847161569</v>
      </c>
      <c r="N4" s="134"/>
      <c r="O4" s="132">
        <v>10</v>
      </c>
      <c r="P4" s="132">
        <v>10</v>
      </c>
      <c r="Q4" s="134"/>
      <c r="R4" s="132">
        <v>10</v>
      </c>
      <c r="S4" s="132">
        <v>10</v>
      </c>
      <c r="T4" s="132">
        <v>10</v>
      </c>
      <c r="U4" s="128">
        <f t="shared" si="0"/>
        <v>146.62554585152839</v>
      </c>
    </row>
    <row r="5" spans="1:21" x14ac:dyDescent="0.25">
      <c r="A5" s="131" t="s">
        <v>464</v>
      </c>
      <c r="B5" s="132">
        <v>9.7560975609756095</v>
      </c>
      <c r="C5" s="132">
        <v>9.8316542948038173</v>
      </c>
      <c r="D5" s="132">
        <v>7.0705196182396604</v>
      </c>
      <c r="E5" s="132">
        <v>5.7269353128313893</v>
      </c>
      <c r="F5" s="134"/>
      <c r="G5" s="132">
        <v>9.4286850477200428</v>
      </c>
      <c r="H5" s="132">
        <v>9.1474019088016973</v>
      </c>
      <c r="I5" s="132">
        <v>9.6089607635206775</v>
      </c>
      <c r="J5" s="132">
        <v>8.7216330858960767</v>
      </c>
      <c r="K5" s="132">
        <v>8.748144220572641</v>
      </c>
      <c r="L5" s="132">
        <v>9.1686108165429481</v>
      </c>
      <c r="M5" s="132">
        <v>7.3653234358430542</v>
      </c>
      <c r="N5" s="134"/>
      <c r="O5" s="132">
        <v>9.936373276776246</v>
      </c>
      <c r="P5" s="132">
        <v>9.5864262990455984</v>
      </c>
      <c r="Q5" s="134"/>
      <c r="R5" s="132">
        <v>9.0509013785790025</v>
      </c>
      <c r="S5" s="132">
        <v>9.5572640509013791</v>
      </c>
      <c r="T5" s="132">
        <v>9.620890774125133</v>
      </c>
      <c r="U5" s="128">
        <f t="shared" si="0"/>
        <v>142.32582184517497</v>
      </c>
    </row>
    <row r="6" spans="1:21" x14ac:dyDescent="0.25">
      <c r="A6" s="131" t="s">
        <v>465</v>
      </c>
      <c r="B6" s="132">
        <v>9.7805343511450378</v>
      </c>
      <c r="C6" s="132">
        <v>9.85</v>
      </c>
      <c r="D6" s="132">
        <v>9.0300572519083957</v>
      </c>
      <c r="E6" s="132">
        <v>6.406011450381679</v>
      </c>
      <c r="F6" s="134"/>
      <c r="G6" s="132">
        <v>9.6564885496183201</v>
      </c>
      <c r="H6" s="132">
        <v>8.5004770992366403</v>
      </c>
      <c r="I6" s="132">
        <v>9.2114978902953588</v>
      </c>
      <c r="J6" s="132">
        <v>9.2056720686367974</v>
      </c>
      <c r="K6" s="132">
        <v>9.5157442748091601</v>
      </c>
      <c r="L6" s="132">
        <v>8.5625</v>
      </c>
      <c r="M6" s="132">
        <v>7.3919370229007635</v>
      </c>
      <c r="N6" s="134"/>
      <c r="O6" s="132">
        <v>9.942748091603054</v>
      </c>
      <c r="P6" s="132">
        <v>8.6879770992366421</v>
      </c>
      <c r="Q6" s="134"/>
      <c r="R6" s="132">
        <v>8.3206106870229011</v>
      </c>
      <c r="S6" s="132">
        <v>8.2943702290076331</v>
      </c>
      <c r="T6" s="132">
        <v>8.7022900763358777</v>
      </c>
      <c r="U6" s="128">
        <f t="shared" si="0"/>
        <v>141.05891614213829</v>
      </c>
    </row>
    <row r="7" spans="1:21" x14ac:dyDescent="0.25">
      <c r="A7" s="131" t="s">
        <v>455</v>
      </c>
      <c r="B7" s="132">
        <v>9.8958333333333321</v>
      </c>
      <c r="C7" s="132">
        <v>9.8958333333333321</v>
      </c>
      <c r="D7" s="132">
        <v>9.5</v>
      </c>
      <c r="E7" s="132">
        <v>10</v>
      </c>
      <c r="F7" s="134"/>
      <c r="G7" s="132">
        <v>6.75</v>
      </c>
      <c r="H7" s="132">
        <v>9</v>
      </c>
      <c r="I7" s="132">
        <v>7.5</v>
      </c>
      <c r="J7" s="132">
        <v>6.979166666666667</v>
      </c>
      <c r="K7" s="132">
        <v>7.916666666666667</v>
      </c>
      <c r="L7" s="132">
        <v>9</v>
      </c>
      <c r="M7" s="132">
        <v>4.75</v>
      </c>
      <c r="N7" s="134"/>
      <c r="O7" s="132">
        <v>10</v>
      </c>
      <c r="P7" s="132">
        <v>10</v>
      </c>
      <c r="Q7" s="134"/>
      <c r="R7" s="132">
        <v>9.5833333333333339</v>
      </c>
      <c r="S7" s="132">
        <v>10</v>
      </c>
      <c r="T7" s="132">
        <v>10</v>
      </c>
      <c r="U7" s="128">
        <f t="shared" si="0"/>
        <v>140.77083333333331</v>
      </c>
    </row>
    <row r="8" spans="1:21" x14ac:dyDescent="0.25">
      <c r="A8" s="131" t="s">
        <v>484</v>
      </c>
      <c r="B8" s="132">
        <v>9.6931818181818183</v>
      </c>
      <c r="C8" s="132">
        <v>9.2840909090909101</v>
      </c>
      <c r="D8" s="132">
        <v>9</v>
      </c>
      <c r="E8" s="132">
        <v>7.5113636363636367</v>
      </c>
      <c r="F8" s="134"/>
      <c r="G8" s="132">
        <v>7.4659090909090908</v>
      </c>
      <c r="H8" s="132">
        <v>9.1590909090909101</v>
      </c>
      <c r="I8" s="132">
        <v>8.0113636363636367</v>
      </c>
      <c r="J8" s="132">
        <v>7.3295454545454541</v>
      </c>
      <c r="K8" s="132">
        <v>7.2954545454545459</v>
      </c>
      <c r="L8" s="132">
        <v>7.5454545454545459</v>
      </c>
      <c r="M8" s="132">
        <v>8.3977272727272734</v>
      </c>
      <c r="N8" s="134"/>
      <c r="O8" s="132">
        <v>10</v>
      </c>
      <c r="P8" s="132">
        <v>9.8181818181818183</v>
      </c>
      <c r="Q8" s="134"/>
      <c r="R8" s="132">
        <v>9.3863636363636367</v>
      </c>
      <c r="S8" s="132">
        <v>9.8863636363636367</v>
      </c>
      <c r="T8" s="132">
        <v>9.8636363636363633</v>
      </c>
      <c r="U8" s="128">
        <f t="shared" si="0"/>
        <v>139.64772727272728</v>
      </c>
    </row>
    <row r="9" spans="1:21" x14ac:dyDescent="0.25">
      <c r="A9" s="131" t="s">
        <v>439</v>
      </c>
      <c r="B9" s="132">
        <v>9.9532085561497325</v>
      </c>
      <c r="C9" s="132">
        <v>10</v>
      </c>
      <c r="D9" s="132">
        <v>9.4732620320855609</v>
      </c>
      <c r="E9" s="132">
        <v>8</v>
      </c>
      <c r="F9" s="134"/>
      <c r="G9" s="132">
        <v>7.9197860962566846</v>
      </c>
      <c r="H9" s="132">
        <v>8.3863636363636367</v>
      </c>
      <c r="I9" s="132">
        <v>6.939839572192513</v>
      </c>
      <c r="J9" s="132">
        <v>7.5</v>
      </c>
      <c r="K9" s="132">
        <v>6.9197860962566846</v>
      </c>
      <c r="L9" s="132">
        <v>8.752673796791445</v>
      </c>
      <c r="M9" s="132">
        <v>7.7326203208556148</v>
      </c>
      <c r="N9" s="134"/>
      <c r="O9" s="132">
        <v>10</v>
      </c>
      <c r="P9" s="132">
        <v>10</v>
      </c>
      <c r="Q9" s="134"/>
      <c r="R9" s="132">
        <v>8.5561497326203213</v>
      </c>
      <c r="S9" s="132">
        <v>9.3582887700534751</v>
      </c>
      <c r="T9" s="132">
        <v>10</v>
      </c>
      <c r="U9" s="128">
        <f t="shared" si="0"/>
        <v>139.49197860962568</v>
      </c>
    </row>
    <row r="10" spans="1:21" x14ac:dyDescent="0.25">
      <c r="A10" s="131" t="s">
        <v>466</v>
      </c>
      <c r="B10" s="132">
        <v>9.1114616193480558</v>
      </c>
      <c r="C10" s="132">
        <v>9.7174027339642493</v>
      </c>
      <c r="D10" s="132">
        <v>9.024710830704521</v>
      </c>
      <c r="E10" s="132">
        <v>5.9050998948475293</v>
      </c>
      <c r="F10" s="134"/>
      <c r="G10" s="132">
        <v>9.278391167192428</v>
      </c>
      <c r="H10" s="132">
        <v>8.0746582544689804</v>
      </c>
      <c r="I10" s="132">
        <v>7.6971608832807572</v>
      </c>
      <c r="J10" s="132">
        <v>9.5</v>
      </c>
      <c r="K10" s="132">
        <v>10</v>
      </c>
      <c r="L10" s="132">
        <v>9.5</v>
      </c>
      <c r="M10" s="132">
        <v>6.5323343848580446</v>
      </c>
      <c r="N10" s="134"/>
      <c r="O10" s="132">
        <v>9.9684542586750791</v>
      </c>
      <c r="P10" s="132">
        <v>8.9221871713985283</v>
      </c>
      <c r="Q10" s="134"/>
      <c r="R10" s="132">
        <v>7.2660357518401684</v>
      </c>
      <c r="S10" s="132">
        <v>8.8669821240799163</v>
      </c>
      <c r="T10" s="132">
        <v>9.6451104100946381</v>
      </c>
      <c r="U10" s="128">
        <f t="shared" si="0"/>
        <v>139.00998948475291</v>
      </c>
    </row>
    <row r="11" spans="1:21" x14ac:dyDescent="0.25">
      <c r="A11" s="131" t="s">
        <v>444</v>
      </c>
      <c r="B11" s="132">
        <v>9.6818181818181817</v>
      </c>
      <c r="C11" s="132">
        <v>9.2727272727272734</v>
      </c>
      <c r="D11" s="132">
        <v>9.5227272727272734</v>
      </c>
      <c r="E11" s="132">
        <v>9.0227272727272734</v>
      </c>
      <c r="F11" s="134"/>
      <c r="G11" s="132">
        <v>7.4545454545454541</v>
      </c>
      <c r="H11" s="132">
        <v>8.1931818181818183</v>
      </c>
      <c r="I11" s="132">
        <v>7.5454545454545459</v>
      </c>
      <c r="J11" s="132">
        <v>7.3295454545454541</v>
      </c>
      <c r="K11" s="132">
        <v>6.3409090909090908</v>
      </c>
      <c r="L11" s="132">
        <v>8.5113636363636367</v>
      </c>
      <c r="M11" s="132">
        <v>6.9318181818181817</v>
      </c>
      <c r="N11" s="134"/>
      <c r="O11" s="132">
        <v>10</v>
      </c>
      <c r="P11" s="132">
        <v>9.8636363636363633</v>
      </c>
      <c r="Q11" s="134"/>
      <c r="R11" s="132">
        <v>9.4772727272727266</v>
      </c>
      <c r="S11" s="132">
        <v>9.9318181818181817</v>
      </c>
      <c r="T11" s="132">
        <v>9.8863636363636367</v>
      </c>
      <c r="U11" s="128">
        <f t="shared" si="0"/>
        <v>138.96590909090909</v>
      </c>
    </row>
    <row r="12" spans="1:21" x14ac:dyDescent="0.25">
      <c r="A12" s="131" t="s">
        <v>467</v>
      </c>
      <c r="B12" s="132">
        <v>9.1373917228103956</v>
      </c>
      <c r="C12" s="132">
        <v>9.0916746871992302</v>
      </c>
      <c r="D12" s="132">
        <v>9.1361886429258909</v>
      </c>
      <c r="E12" s="132">
        <v>9.1000962463907591</v>
      </c>
      <c r="F12" s="134"/>
      <c r="G12" s="132">
        <v>8.8221847930702602</v>
      </c>
      <c r="H12" s="132">
        <v>7.5791626564003849</v>
      </c>
      <c r="I12" s="132">
        <v>9.0098652550529366</v>
      </c>
      <c r="J12" s="132">
        <v>8.3943695861405203</v>
      </c>
      <c r="K12" s="132">
        <v>8.2336381135707413</v>
      </c>
      <c r="L12" s="132">
        <v>8.7023580365736279</v>
      </c>
      <c r="M12" s="132">
        <v>7.746390760346487</v>
      </c>
      <c r="N12" s="134"/>
      <c r="O12" s="132">
        <v>9.9230028873917231</v>
      </c>
      <c r="P12" s="132">
        <v>8.8402309913378243</v>
      </c>
      <c r="Q12" s="134"/>
      <c r="R12" s="132">
        <v>7.9571703561116456</v>
      </c>
      <c r="S12" s="132">
        <v>8.7536092396535121</v>
      </c>
      <c r="T12" s="132">
        <v>8.5322425409047167</v>
      </c>
      <c r="U12" s="128">
        <f t="shared" si="0"/>
        <v>138.95957651588063</v>
      </c>
    </row>
    <row r="13" spans="1:21" x14ac:dyDescent="0.25">
      <c r="A13" s="131" t="s">
        <v>449</v>
      </c>
      <c r="B13" s="132">
        <v>9.939710610932476</v>
      </c>
      <c r="C13" s="132">
        <v>9.0980707395498399</v>
      </c>
      <c r="D13" s="132">
        <v>7.951768488745981</v>
      </c>
      <c r="E13" s="132">
        <v>5.819131832797428</v>
      </c>
      <c r="F13" s="134"/>
      <c r="G13" s="132">
        <v>7.590032154340836</v>
      </c>
      <c r="H13" s="132">
        <v>9.2266881028938919</v>
      </c>
      <c r="I13" s="132">
        <v>8.5</v>
      </c>
      <c r="J13" s="132">
        <v>7.5</v>
      </c>
      <c r="K13" s="132">
        <v>7.5</v>
      </c>
      <c r="L13" s="132">
        <v>8.9919614147909961</v>
      </c>
      <c r="M13" s="132">
        <v>8.4131832797427641</v>
      </c>
      <c r="N13" s="134"/>
      <c r="O13" s="132">
        <v>9.7492163009404393</v>
      </c>
      <c r="P13" s="132">
        <v>9.5578778135048239</v>
      </c>
      <c r="Q13" s="134"/>
      <c r="R13" s="132">
        <v>9.180064308681672</v>
      </c>
      <c r="S13" s="132">
        <v>9.959807073954984</v>
      </c>
      <c r="T13" s="132">
        <v>9.9373040752351098</v>
      </c>
      <c r="U13" s="128">
        <f t="shared" si="0"/>
        <v>138.91481619611125</v>
      </c>
    </row>
    <row r="14" spans="1:21" x14ac:dyDescent="0.25">
      <c r="A14" s="131" t="s">
        <v>473</v>
      </c>
      <c r="B14" s="132">
        <v>9.1071428571428577</v>
      </c>
      <c r="C14" s="132">
        <v>9.3928571428571423</v>
      </c>
      <c r="D14" s="132">
        <v>8.3214285714285712</v>
      </c>
      <c r="E14" s="132">
        <v>6.3571428571428568</v>
      </c>
      <c r="F14" s="134"/>
      <c r="G14" s="132">
        <v>9.2857142857142847</v>
      </c>
      <c r="H14" s="132">
        <v>8.5357142857142847</v>
      </c>
      <c r="I14" s="132">
        <v>8.4285714285714288</v>
      </c>
      <c r="J14" s="132">
        <v>7.9642857142857144</v>
      </c>
      <c r="K14" s="132">
        <v>7.4285714285714288</v>
      </c>
      <c r="L14" s="132">
        <v>8.6071428571428577</v>
      </c>
      <c r="M14" s="132">
        <v>8.6428571428571423</v>
      </c>
      <c r="N14" s="134"/>
      <c r="O14" s="132">
        <v>10</v>
      </c>
      <c r="P14" s="132">
        <v>10</v>
      </c>
      <c r="Q14" s="134"/>
      <c r="R14" s="132">
        <v>8.5714285714285712</v>
      </c>
      <c r="S14" s="132">
        <v>8.9285714285714288</v>
      </c>
      <c r="T14" s="132">
        <v>8.8571428571428577</v>
      </c>
      <c r="U14" s="128">
        <f t="shared" si="0"/>
        <v>138.42857142857142</v>
      </c>
    </row>
    <row r="15" spans="1:21" x14ac:dyDescent="0.25">
      <c r="A15" s="131" t="s">
        <v>457</v>
      </c>
      <c r="B15" s="132">
        <v>9.6638655462184886</v>
      </c>
      <c r="C15" s="132">
        <v>9.53781512605042</v>
      </c>
      <c r="D15" s="132">
        <v>9.4222689075630264</v>
      </c>
      <c r="E15" s="132">
        <v>6.4432773109243699</v>
      </c>
      <c r="F15" s="134"/>
      <c r="G15" s="132">
        <v>7.5483193277310923</v>
      </c>
      <c r="H15" s="132">
        <v>8.5588235294117645</v>
      </c>
      <c r="I15" s="132">
        <v>7.1638655462184877</v>
      </c>
      <c r="J15" s="132">
        <v>7.0588235294117645</v>
      </c>
      <c r="K15" s="132">
        <v>7.5483193277310923</v>
      </c>
      <c r="L15" s="132">
        <v>8.6953781512605044</v>
      </c>
      <c r="M15" s="132">
        <v>7.7857142857142856</v>
      </c>
      <c r="N15" s="134"/>
      <c r="O15" s="132">
        <v>10</v>
      </c>
      <c r="P15" s="132">
        <v>9.3697478991596643</v>
      </c>
      <c r="Q15" s="134"/>
      <c r="R15" s="132">
        <v>9.4957983193277311</v>
      </c>
      <c r="S15" s="132">
        <v>9.7899159663865554</v>
      </c>
      <c r="T15" s="132">
        <v>9.7058823529411757</v>
      </c>
      <c r="U15" s="128">
        <f t="shared" si="0"/>
        <v>137.78781512605045</v>
      </c>
    </row>
    <row r="16" spans="1:21" x14ac:dyDescent="0.25">
      <c r="A16" s="131" t="s">
        <v>446</v>
      </c>
      <c r="B16" s="132">
        <v>9.5889639639639643</v>
      </c>
      <c r="C16" s="132">
        <v>9.8592342342342345</v>
      </c>
      <c r="D16" s="132">
        <v>9.6002252252252251</v>
      </c>
      <c r="E16" s="132">
        <v>8.09375</v>
      </c>
      <c r="F16" s="134"/>
      <c r="G16" s="132">
        <v>7.7747747747747749</v>
      </c>
      <c r="H16" s="132">
        <v>8.2747747747747749</v>
      </c>
      <c r="I16" s="132">
        <v>7.2409909909909906</v>
      </c>
      <c r="J16" s="132">
        <v>7.4493243243243246</v>
      </c>
      <c r="K16" s="132">
        <v>6.454954954954955</v>
      </c>
      <c r="L16" s="132">
        <v>8.8141891891891895</v>
      </c>
      <c r="M16" s="132">
        <v>4.5191441441441444</v>
      </c>
      <c r="N16" s="134"/>
      <c r="O16" s="132">
        <v>10</v>
      </c>
      <c r="P16" s="132">
        <v>10</v>
      </c>
      <c r="Q16" s="134"/>
      <c r="R16" s="132">
        <v>9.628378378378379</v>
      </c>
      <c r="S16" s="132">
        <v>9.954954954954955</v>
      </c>
      <c r="T16" s="132">
        <v>9.9324324324324316</v>
      </c>
      <c r="U16" s="128">
        <f t="shared" si="0"/>
        <v>137.18609234234233</v>
      </c>
    </row>
    <row r="17" spans="1:21" x14ac:dyDescent="0.25">
      <c r="A17" s="131" t="s">
        <v>469</v>
      </c>
      <c r="B17" s="132">
        <v>9.131433823529413</v>
      </c>
      <c r="C17" s="132">
        <v>9.0379901960784323</v>
      </c>
      <c r="D17" s="132">
        <v>8.6902573529411775</v>
      </c>
      <c r="E17" s="132">
        <v>6.8924632352941178</v>
      </c>
      <c r="F17" s="134"/>
      <c r="G17" s="132">
        <v>8.9920343137254903</v>
      </c>
      <c r="H17" s="132">
        <v>8.0119485294117645</v>
      </c>
      <c r="I17" s="132">
        <v>8.3082107843137258</v>
      </c>
      <c r="J17" s="132">
        <v>8.4778250303766711</v>
      </c>
      <c r="K17" s="132">
        <v>8.2815563725490193</v>
      </c>
      <c r="L17" s="132">
        <v>8.71875</v>
      </c>
      <c r="M17" s="132">
        <v>7.5922181372549016</v>
      </c>
      <c r="N17" s="134"/>
      <c r="O17" s="132">
        <v>9.889705882352942</v>
      </c>
      <c r="P17" s="132">
        <v>9.016544117647058</v>
      </c>
      <c r="Q17" s="134"/>
      <c r="R17" s="132">
        <v>8.5600490196078436</v>
      </c>
      <c r="S17" s="132">
        <v>8.7837009803921564</v>
      </c>
      <c r="T17" s="132">
        <v>8.6305147058823533</v>
      </c>
      <c r="U17" s="128">
        <f t="shared" si="0"/>
        <v>137.01520248135708</v>
      </c>
    </row>
    <row r="18" spans="1:21" x14ac:dyDescent="0.25">
      <c r="A18" s="131" t="s">
        <v>475</v>
      </c>
      <c r="B18" s="132">
        <v>9.296875</v>
      </c>
      <c r="C18" s="132">
        <v>9.3816489361702118</v>
      </c>
      <c r="D18" s="132">
        <v>7.6210106382978724</v>
      </c>
      <c r="E18" s="132">
        <v>6.0309175531914896</v>
      </c>
      <c r="F18" s="134"/>
      <c r="G18" s="132">
        <v>8.9993351063829792</v>
      </c>
      <c r="H18" s="132">
        <v>8.4431515957446805</v>
      </c>
      <c r="I18" s="132">
        <v>9.0275930851063819</v>
      </c>
      <c r="J18" s="132">
        <v>8.7220744680851077</v>
      </c>
      <c r="K18" s="132">
        <v>8.2253989361702118</v>
      </c>
      <c r="L18" s="132">
        <v>8.8201462765957448</v>
      </c>
      <c r="M18" s="132">
        <v>8.2337101063829792</v>
      </c>
      <c r="N18" s="134"/>
      <c r="O18" s="132">
        <v>10</v>
      </c>
      <c r="P18" s="132">
        <v>8.8597074468085104</v>
      </c>
      <c r="Q18" s="134"/>
      <c r="R18" s="132">
        <v>8.0884308510638299</v>
      </c>
      <c r="S18" s="132">
        <v>8.4541223404255312</v>
      </c>
      <c r="T18" s="132">
        <v>8.4640957446808507</v>
      </c>
      <c r="U18" s="128">
        <f t="shared" si="0"/>
        <v>136.66821808510642</v>
      </c>
    </row>
    <row r="19" spans="1:21" x14ac:dyDescent="0.25">
      <c r="A19" s="131" t="s">
        <v>458</v>
      </c>
      <c r="B19" s="132">
        <v>9.7222222222222214</v>
      </c>
      <c r="C19" s="132">
        <v>9.742798353909464</v>
      </c>
      <c r="D19" s="132">
        <v>7.1759259259259256</v>
      </c>
      <c r="E19" s="132">
        <v>5.5524691358024691</v>
      </c>
      <c r="F19" s="134"/>
      <c r="G19" s="132">
        <v>7.6296296296296298</v>
      </c>
      <c r="H19" s="132">
        <v>9.2916666666666679</v>
      </c>
      <c r="I19" s="132">
        <v>7.2890946502057616</v>
      </c>
      <c r="J19" s="132">
        <v>7.3302469135802468</v>
      </c>
      <c r="K19" s="132">
        <v>7.2530864197530862</v>
      </c>
      <c r="L19" s="132">
        <v>8.6656378600823043</v>
      </c>
      <c r="M19" s="132">
        <v>8.2479423868312765</v>
      </c>
      <c r="N19" s="134"/>
      <c r="O19" s="132">
        <v>9.9588477366255148</v>
      </c>
      <c r="P19" s="132">
        <v>9.4958847736625511</v>
      </c>
      <c r="Q19" s="134"/>
      <c r="R19" s="132">
        <v>9.7427983539094658</v>
      </c>
      <c r="S19" s="132">
        <v>9.7633744855967084</v>
      </c>
      <c r="T19" s="132">
        <v>9.7222222222222214</v>
      </c>
      <c r="U19" s="128">
        <f t="shared" si="0"/>
        <v>136.58384773662553</v>
      </c>
    </row>
    <row r="20" spans="1:21" x14ac:dyDescent="0.25">
      <c r="A20" s="131" t="s">
        <v>433</v>
      </c>
      <c r="B20" s="132">
        <v>9.4711538461538467</v>
      </c>
      <c r="C20" s="132">
        <v>10</v>
      </c>
      <c r="D20" s="132">
        <v>8.4807692307692299</v>
      </c>
      <c r="E20" s="132">
        <v>6.9711538461538458</v>
      </c>
      <c r="F20" s="134"/>
      <c r="G20" s="132">
        <v>7.9038461538461542</v>
      </c>
      <c r="H20" s="132">
        <v>8.9519230769230766</v>
      </c>
      <c r="I20" s="132">
        <v>6.9807692307692308</v>
      </c>
      <c r="J20" s="132">
        <v>6.4615384615384617</v>
      </c>
      <c r="K20" s="132">
        <v>5.9615384615384617</v>
      </c>
      <c r="L20" s="132">
        <v>7.4038461538461542</v>
      </c>
      <c r="M20" s="132">
        <v>5.8557692307692308</v>
      </c>
      <c r="N20" s="134"/>
      <c r="O20" s="132">
        <v>10</v>
      </c>
      <c r="P20" s="132">
        <v>9.884615384615385</v>
      </c>
      <c r="Q20" s="134"/>
      <c r="R20" s="132">
        <v>9.6538461538461533</v>
      </c>
      <c r="S20" s="132">
        <v>9.8269230769230766</v>
      </c>
      <c r="T20" s="132">
        <v>9.865384615384615</v>
      </c>
      <c r="U20" s="128">
        <f t="shared" si="0"/>
        <v>133.67307692307693</v>
      </c>
    </row>
    <row r="21" spans="1:21" x14ac:dyDescent="0.25">
      <c r="A21" s="131" t="s">
        <v>468</v>
      </c>
      <c r="B21" s="132">
        <v>9.0841148886283705</v>
      </c>
      <c r="C21" s="132">
        <v>9.0416178194607273</v>
      </c>
      <c r="D21" s="132">
        <v>8.8921453692848775</v>
      </c>
      <c r="E21" s="132">
        <v>5.7881008206330602</v>
      </c>
      <c r="F21" s="134"/>
      <c r="G21" s="132">
        <v>8.8144783118405634</v>
      </c>
      <c r="H21" s="132">
        <v>8.0650644783118395</v>
      </c>
      <c r="I21" s="132">
        <v>8.6899179366940213</v>
      </c>
      <c r="J21" s="132">
        <v>8.4595545134818284</v>
      </c>
      <c r="K21" s="132">
        <v>7.984466588511137</v>
      </c>
      <c r="L21" s="132">
        <v>8.3012895662368109</v>
      </c>
      <c r="M21" s="132">
        <v>7.6781946072684644</v>
      </c>
      <c r="N21" s="134"/>
      <c r="O21" s="132">
        <v>9.871043376318875</v>
      </c>
      <c r="P21" s="132">
        <v>8.745603751465417</v>
      </c>
      <c r="Q21" s="134"/>
      <c r="R21" s="132">
        <v>7.8223915592028135</v>
      </c>
      <c r="S21" s="132">
        <v>8.2913247362250875</v>
      </c>
      <c r="T21" s="132">
        <v>8.1271981242672915</v>
      </c>
      <c r="U21" s="128">
        <f t="shared" si="0"/>
        <v>133.65650644783119</v>
      </c>
    </row>
    <row r="22" spans="1:21" x14ac:dyDescent="0.25">
      <c r="A22" s="131" t="s">
        <v>482</v>
      </c>
      <c r="B22" s="132">
        <v>9.0916666666666668</v>
      </c>
      <c r="C22" s="132">
        <v>9.2333333333333343</v>
      </c>
      <c r="D22" s="132">
        <v>6.8916666666666666</v>
      </c>
      <c r="E22" s="132">
        <v>5.458333333333333</v>
      </c>
      <c r="F22" s="134"/>
      <c r="G22" s="132">
        <v>7.9249999999999998</v>
      </c>
      <c r="H22" s="132">
        <v>9</v>
      </c>
      <c r="I22" s="132">
        <v>6.958333333333333</v>
      </c>
      <c r="J22" s="132">
        <v>7.9833333333333334</v>
      </c>
      <c r="K22" s="132">
        <v>7.4666666666666668</v>
      </c>
      <c r="L22" s="132">
        <v>7.7</v>
      </c>
      <c r="M22" s="132">
        <v>5.9333333333333336</v>
      </c>
      <c r="N22" s="134"/>
      <c r="O22" s="132">
        <v>10</v>
      </c>
      <c r="P22" s="132">
        <v>10</v>
      </c>
      <c r="Q22" s="134"/>
      <c r="R22" s="132">
        <v>10</v>
      </c>
      <c r="S22" s="132">
        <v>10</v>
      </c>
      <c r="T22" s="132">
        <v>10</v>
      </c>
      <c r="U22" s="128">
        <f t="shared" si="0"/>
        <v>133.64166666666668</v>
      </c>
    </row>
    <row r="23" spans="1:21" x14ac:dyDescent="0.25">
      <c r="A23" s="131" t="s">
        <v>474</v>
      </c>
      <c r="B23" s="132">
        <v>8.9765100671140949</v>
      </c>
      <c r="C23" s="132">
        <v>9.9916107382550337</v>
      </c>
      <c r="D23" s="132">
        <v>8.8255033557046971</v>
      </c>
      <c r="E23" s="132">
        <v>6.2533557046979862</v>
      </c>
      <c r="F23" s="134"/>
      <c r="G23" s="132">
        <v>8.1543624161073822</v>
      </c>
      <c r="H23" s="132">
        <v>6.6426174496644297</v>
      </c>
      <c r="I23" s="132">
        <v>8.8506711409395979</v>
      </c>
      <c r="J23" s="132">
        <v>8.4597315436241605</v>
      </c>
      <c r="K23" s="132">
        <v>8.5352348993288594</v>
      </c>
      <c r="L23" s="132">
        <v>9.374161073825503</v>
      </c>
      <c r="M23" s="132">
        <v>8.4379194630872476</v>
      </c>
      <c r="N23" s="134"/>
      <c r="O23" s="132">
        <v>10</v>
      </c>
      <c r="P23" s="132">
        <v>7.4161073825503356</v>
      </c>
      <c r="Q23" s="134"/>
      <c r="R23" s="132">
        <v>7.651006711409396</v>
      </c>
      <c r="S23" s="132">
        <v>7.3825503355704694</v>
      </c>
      <c r="T23" s="132">
        <v>7.7181208053691277</v>
      </c>
      <c r="U23" s="128">
        <f t="shared" si="0"/>
        <v>132.66946308724832</v>
      </c>
    </row>
    <row r="24" spans="1:21" x14ac:dyDescent="0.25">
      <c r="A24" s="131" t="s">
        <v>478</v>
      </c>
      <c r="B24" s="132">
        <v>8.7285370879120876</v>
      </c>
      <c r="C24" s="132">
        <v>9.0882187147688835</v>
      </c>
      <c r="D24" s="132">
        <v>8.8108791903858314</v>
      </c>
      <c r="E24" s="132">
        <v>5.6116640127388528</v>
      </c>
      <c r="F24" s="134"/>
      <c r="G24" s="132">
        <v>8.9811939268461014</v>
      </c>
      <c r="H24" s="132">
        <v>8.8777029422190701</v>
      </c>
      <c r="I24" s="132">
        <v>8.5355181880576527</v>
      </c>
      <c r="J24" s="132">
        <v>8.0801820728291318</v>
      </c>
      <c r="K24" s="132">
        <v>7.93535100286533</v>
      </c>
      <c r="L24" s="132">
        <v>8.3755539143279165</v>
      </c>
      <c r="M24" s="132">
        <v>7.6536934074662426</v>
      </c>
      <c r="N24" s="134"/>
      <c r="O24" s="132">
        <v>9.6575342465753433</v>
      </c>
      <c r="P24" s="132">
        <v>8.0740870786516847</v>
      </c>
      <c r="Q24" s="134"/>
      <c r="R24" s="132">
        <v>8.2547864506627402</v>
      </c>
      <c r="S24" s="132">
        <v>7.7399650959860384</v>
      </c>
      <c r="T24" s="132">
        <v>8.2089041095890405</v>
      </c>
      <c r="U24" s="128">
        <f t="shared" si="0"/>
        <v>132.61377144188194</v>
      </c>
    </row>
    <row r="25" spans="1:21" x14ac:dyDescent="0.25">
      <c r="A25" s="131" t="s">
        <v>461</v>
      </c>
      <c r="B25" s="132">
        <v>9.8958333333333321</v>
      </c>
      <c r="C25" s="132">
        <v>9.9166666666666679</v>
      </c>
      <c r="D25" s="132">
        <v>7.677083333333333</v>
      </c>
      <c r="E25" s="132">
        <v>5.479166666666667</v>
      </c>
      <c r="F25" s="134"/>
      <c r="G25" s="132">
        <v>7.90625</v>
      </c>
      <c r="H25" s="132">
        <v>5.395833333333333</v>
      </c>
      <c r="I25" s="132">
        <v>7.21875</v>
      </c>
      <c r="J25" s="132">
        <v>8.4791666666666679</v>
      </c>
      <c r="K25" s="132">
        <v>7.5</v>
      </c>
      <c r="L25" s="132">
        <v>8.0520833333333339</v>
      </c>
      <c r="M25" s="132">
        <v>4.8854166666666661</v>
      </c>
      <c r="N25" s="134"/>
      <c r="O25" s="132">
        <v>10</v>
      </c>
      <c r="P25" s="132">
        <v>10</v>
      </c>
      <c r="Q25" s="134"/>
      <c r="R25" s="132">
        <v>9.8541666666666661</v>
      </c>
      <c r="S25" s="132">
        <v>10</v>
      </c>
      <c r="T25" s="132">
        <v>10</v>
      </c>
      <c r="U25" s="128">
        <f t="shared" si="0"/>
        <v>132.26041666666669</v>
      </c>
    </row>
    <row r="26" spans="1:21" x14ac:dyDescent="0.25">
      <c r="A26" s="131" t="s">
        <v>462</v>
      </c>
      <c r="B26" s="132">
        <v>9.0749999999999993</v>
      </c>
      <c r="C26" s="132">
        <v>8.5374999999999996</v>
      </c>
      <c r="D26" s="132">
        <v>9.3375000000000004</v>
      </c>
      <c r="E26" s="132">
        <v>6.3375000000000004</v>
      </c>
      <c r="F26" s="134"/>
      <c r="G26" s="132">
        <v>6.9874999999999998</v>
      </c>
      <c r="H26" s="132">
        <v>7.9625000000000004</v>
      </c>
      <c r="I26" s="132">
        <v>7.5625</v>
      </c>
      <c r="J26" s="132">
        <v>8</v>
      </c>
      <c r="K26" s="132">
        <v>7.5</v>
      </c>
      <c r="L26" s="132">
        <v>7.8250000000000002</v>
      </c>
      <c r="M26" s="132">
        <v>6.45</v>
      </c>
      <c r="N26" s="134"/>
      <c r="O26" s="132">
        <v>10</v>
      </c>
      <c r="P26" s="132">
        <v>10</v>
      </c>
      <c r="Q26" s="134"/>
      <c r="R26" s="132">
        <v>6.2</v>
      </c>
      <c r="S26" s="132">
        <v>10</v>
      </c>
      <c r="T26" s="132">
        <v>10</v>
      </c>
      <c r="U26" s="128">
        <f t="shared" si="0"/>
        <v>131.77499999999998</v>
      </c>
    </row>
    <row r="27" spans="1:21" x14ac:dyDescent="0.25">
      <c r="A27" s="131" t="s">
        <v>456</v>
      </c>
      <c r="B27" s="132">
        <v>9.4</v>
      </c>
      <c r="C27" s="132">
        <v>9.1750000000000007</v>
      </c>
      <c r="D27" s="132">
        <v>6.5750000000000002</v>
      </c>
      <c r="E27" s="132">
        <v>5.4249999999999998</v>
      </c>
      <c r="F27" s="134"/>
      <c r="G27" s="132">
        <v>7.4</v>
      </c>
      <c r="H27" s="132">
        <v>8.65</v>
      </c>
      <c r="I27" s="132">
        <v>7.1749999999999998</v>
      </c>
      <c r="J27" s="132">
        <v>7.05</v>
      </c>
      <c r="K27" s="132">
        <v>5.9749999999999996</v>
      </c>
      <c r="L27" s="132">
        <v>8.4</v>
      </c>
      <c r="M27" s="132">
        <v>7.7750000000000004</v>
      </c>
      <c r="N27" s="134"/>
      <c r="O27" s="132">
        <v>10</v>
      </c>
      <c r="P27" s="132">
        <v>9.75</v>
      </c>
      <c r="Q27" s="134"/>
      <c r="R27" s="132">
        <v>9.4</v>
      </c>
      <c r="S27" s="132">
        <v>9.6999999999999993</v>
      </c>
      <c r="T27" s="132">
        <v>9.6</v>
      </c>
      <c r="U27" s="128">
        <f t="shared" si="0"/>
        <v>131.45000000000002</v>
      </c>
    </row>
    <row r="28" spans="1:21" x14ac:dyDescent="0.25">
      <c r="A28" s="131" t="s">
        <v>435</v>
      </c>
      <c r="B28" s="132">
        <v>9.6448087431693992</v>
      </c>
      <c r="C28" s="132">
        <v>9.8565573770491799</v>
      </c>
      <c r="D28" s="132">
        <v>7.0081967213114753</v>
      </c>
      <c r="E28" s="132">
        <v>5.8702185792349724</v>
      </c>
      <c r="F28" s="134"/>
      <c r="G28" s="132">
        <v>7.945355191256831</v>
      </c>
      <c r="H28" s="132">
        <v>8.7131147540983598</v>
      </c>
      <c r="I28" s="132">
        <v>6.9521857923497263</v>
      </c>
      <c r="J28" s="132">
        <v>7.3975409836065573</v>
      </c>
      <c r="K28" s="132">
        <v>6.5</v>
      </c>
      <c r="L28" s="132">
        <v>6.7704918032786887</v>
      </c>
      <c r="M28" s="132">
        <v>4.7704918032786887</v>
      </c>
      <c r="N28" s="134"/>
      <c r="O28" s="132">
        <v>10</v>
      </c>
      <c r="P28" s="132">
        <v>10</v>
      </c>
      <c r="Q28" s="134"/>
      <c r="R28" s="132">
        <v>9.8087431693989071</v>
      </c>
      <c r="S28" s="132">
        <v>9.8497267759562845</v>
      </c>
      <c r="T28" s="132">
        <v>10</v>
      </c>
      <c r="U28" s="128">
        <f t="shared" si="0"/>
        <v>131.08743169398906</v>
      </c>
    </row>
    <row r="29" spans="1:21" x14ac:dyDescent="0.25">
      <c r="A29" s="131" t="s">
        <v>434</v>
      </c>
      <c r="B29" s="132">
        <v>10</v>
      </c>
      <c r="C29" s="132">
        <v>10</v>
      </c>
      <c r="D29" s="132">
        <v>7.2902684563758386</v>
      </c>
      <c r="E29" s="132">
        <v>5.9077181208053693</v>
      </c>
      <c r="F29" s="134"/>
      <c r="G29" s="132">
        <v>8.4916107382550337</v>
      </c>
      <c r="H29" s="132">
        <v>8.8825503355704694</v>
      </c>
      <c r="I29" s="132">
        <v>6.7315436241610742</v>
      </c>
      <c r="J29" s="132">
        <v>4.5956375838926178</v>
      </c>
      <c r="K29" s="132">
        <v>6.8406040268456376</v>
      </c>
      <c r="L29" s="132">
        <v>7.3120805369127515</v>
      </c>
      <c r="M29" s="132">
        <v>3.9949664429530203</v>
      </c>
      <c r="N29" s="134"/>
      <c r="O29" s="132">
        <v>10</v>
      </c>
      <c r="P29" s="132">
        <v>9.9832214765100673</v>
      </c>
      <c r="Q29" s="134"/>
      <c r="R29" s="132">
        <v>9.8322147651006713</v>
      </c>
      <c r="S29" s="132">
        <v>10</v>
      </c>
      <c r="T29" s="132">
        <v>10</v>
      </c>
      <c r="U29" s="128">
        <f t="shared" si="0"/>
        <v>129.86241610738256</v>
      </c>
    </row>
    <row r="30" spans="1:21" x14ac:dyDescent="0.25">
      <c r="A30" s="131" t="s">
        <v>470</v>
      </c>
      <c r="B30" s="132">
        <v>8.8465665236051496</v>
      </c>
      <c r="C30" s="132">
        <v>8.766094420600858</v>
      </c>
      <c r="D30" s="132">
        <v>8.4227467811158796</v>
      </c>
      <c r="E30" s="132">
        <v>5.5997854077253217</v>
      </c>
      <c r="F30" s="134"/>
      <c r="G30" s="132">
        <v>8.964592274678111</v>
      </c>
      <c r="H30" s="132">
        <v>7.5246781115879831</v>
      </c>
      <c r="I30" s="132">
        <v>8.4334763948497855</v>
      </c>
      <c r="J30" s="132">
        <v>8.2768240343347639</v>
      </c>
      <c r="K30" s="132">
        <v>7.9806866952789699</v>
      </c>
      <c r="L30" s="132">
        <v>7.9549356223175964</v>
      </c>
      <c r="M30" s="132">
        <v>6.9120171673819737</v>
      </c>
      <c r="N30" s="134"/>
      <c r="O30" s="132">
        <v>10</v>
      </c>
      <c r="P30" s="132">
        <v>8.5944206008583688</v>
      </c>
      <c r="Q30" s="134"/>
      <c r="R30" s="132">
        <v>6.866952789699571</v>
      </c>
      <c r="S30" s="132">
        <v>8.5193133047210292</v>
      </c>
      <c r="T30" s="132">
        <v>8.1866952789699567</v>
      </c>
      <c r="U30" s="128">
        <f t="shared" si="0"/>
        <v>129.84978540772531</v>
      </c>
    </row>
    <row r="31" spans="1:21" x14ac:dyDescent="0.25">
      <c r="A31" s="131" t="s">
        <v>472</v>
      </c>
      <c r="B31" s="132">
        <v>8.8333333333333321</v>
      </c>
      <c r="C31" s="132">
        <v>9.6666666666666679</v>
      </c>
      <c r="D31" s="132">
        <v>9</v>
      </c>
      <c r="E31" s="132">
        <v>5.9166666666666661</v>
      </c>
      <c r="F31" s="134"/>
      <c r="G31" s="132">
        <v>8.4583333333333339</v>
      </c>
      <c r="H31" s="132">
        <v>7.2083333333333339</v>
      </c>
      <c r="I31" s="132">
        <v>8.5833333333333321</v>
      </c>
      <c r="J31" s="132">
        <v>8.8333333333333321</v>
      </c>
      <c r="K31" s="132">
        <v>7.333333333333333</v>
      </c>
      <c r="L31" s="132">
        <v>8.2916666666666661</v>
      </c>
      <c r="M31" s="132">
        <v>5.6666666666666661</v>
      </c>
      <c r="N31" s="134"/>
      <c r="O31" s="132">
        <v>10</v>
      </c>
      <c r="P31" s="132">
        <v>8.3333333333333339</v>
      </c>
      <c r="Q31" s="134"/>
      <c r="R31" s="132">
        <v>6.916666666666667</v>
      </c>
      <c r="S31" s="132">
        <v>7.583333333333333</v>
      </c>
      <c r="T31" s="132">
        <v>9</v>
      </c>
      <c r="U31" s="128">
        <f t="shared" si="0"/>
        <v>129.625</v>
      </c>
    </row>
    <row r="32" spans="1:21" x14ac:dyDescent="0.25">
      <c r="A32" s="131" t="s">
        <v>448</v>
      </c>
      <c r="B32" s="132">
        <v>9.358695652173914</v>
      </c>
      <c r="C32" s="132">
        <v>9.483695652173914</v>
      </c>
      <c r="D32" s="132">
        <v>7.2554347826086953</v>
      </c>
      <c r="E32" s="132">
        <v>5.2173913043478262</v>
      </c>
      <c r="F32" s="134"/>
      <c r="G32" s="132">
        <v>7.2608695652173916</v>
      </c>
      <c r="H32" s="132">
        <v>9.125</v>
      </c>
      <c r="I32" s="132">
        <v>6.8369565217391308</v>
      </c>
      <c r="J32" s="132">
        <v>6.7880434782608692</v>
      </c>
      <c r="K32" s="132">
        <v>6.4456521739130439</v>
      </c>
      <c r="L32" s="132">
        <v>8.2065217391304337</v>
      </c>
      <c r="M32" s="132">
        <v>7.0978260869565215</v>
      </c>
      <c r="N32" s="134"/>
      <c r="O32" s="132">
        <v>10</v>
      </c>
      <c r="P32" s="132">
        <v>8.6739130434782616</v>
      </c>
      <c r="Q32" s="134"/>
      <c r="R32" s="132">
        <v>8.7826086956521738</v>
      </c>
      <c r="S32" s="132">
        <v>9.4239130434782616</v>
      </c>
      <c r="T32" s="132">
        <v>9.4239130434782616</v>
      </c>
      <c r="U32" s="128">
        <f t="shared" si="0"/>
        <v>129.38043478260869</v>
      </c>
    </row>
    <row r="33" spans="1:21" x14ac:dyDescent="0.25">
      <c r="A33" s="131" t="s">
        <v>485</v>
      </c>
      <c r="B33" s="132">
        <v>9.9204545454545467</v>
      </c>
      <c r="C33" s="132">
        <v>8.5</v>
      </c>
      <c r="D33" s="132">
        <v>7.5</v>
      </c>
      <c r="E33" s="132">
        <v>5.8863636363636367</v>
      </c>
      <c r="F33" s="134"/>
      <c r="G33" s="132">
        <v>7.8295454545454541</v>
      </c>
      <c r="H33" s="132">
        <v>8.8409090909090899</v>
      </c>
      <c r="I33" s="132">
        <v>6.7159090909090908</v>
      </c>
      <c r="J33" s="132">
        <v>6.8977272727272725</v>
      </c>
      <c r="K33" s="132">
        <v>6.5</v>
      </c>
      <c r="L33" s="132">
        <v>7.1477272727272725</v>
      </c>
      <c r="M33" s="132">
        <v>5.5795454545454541</v>
      </c>
      <c r="N33" s="134"/>
      <c r="O33" s="132">
        <v>10</v>
      </c>
      <c r="P33" s="132">
        <v>9.6818181818181817</v>
      </c>
      <c r="Q33" s="134"/>
      <c r="R33" s="132">
        <v>8.9318181818181817</v>
      </c>
      <c r="S33" s="132">
        <v>9.295454545454545</v>
      </c>
      <c r="T33" s="132">
        <v>9.5909090909090917</v>
      </c>
      <c r="U33" s="128">
        <f t="shared" si="0"/>
        <v>128.81818181818181</v>
      </c>
    </row>
    <row r="34" spans="1:21" x14ac:dyDescent="0.25">
      <c r="A34" s="131" t="s">
        <v>483</v>
      </c>
      <c r="B34" s="132">
        <v>9.1735668789808926</v>
      </c>
      <c r="C34" s="132">
        <v>9.0859872611464958</v>
      </c>
      <c r="D34" s="132">
        <v>6.9028662420382165</v>
      </c>
      <c r="E34" s="132">
        <v>5.5222929936305736</v>
      </c>
      <c r="F34" s="134"/>
      <c r="G34" s="132">
        <v>7.4745222929936306</v>
      </c>
      <c r="H34" s="132">
        <v>9.1735668789808926</v>
      </c>
      <c r="I34" s="132">
        <v>6.2993630573248405</v>
      </c>
      <c r="J34" s="132">
        <v>7.3710191082802545</v>
      </c>
      <c r="K34" s="132">
        <v>7.0143312101910826</v>
      </c>
      <c r="L34" s="132">
        <v>7.5621019108280256</v>
      </c>
      <c r="M34" s="132">
        <v>5.1878980891719744</v>
      </c>
      <c r="N34" s="134"/>
      <c r="O34" s="132">
        <v>10</v>
      </c>
      <c r="P34" s="132">
        <v>9.4904458598726116</v>
      </c>
      <c r="Q34" s="134"/>
      <c r="R34" s="132">
        <v>9.4585987261146496</v>
      </c>
      <c r="S34" s="132">
        <v>9.4904458598726116</v>
      </c>
      <c r="T34" s="132">
        <v>9.5382165605095537</v>
      </c>
      <c r="U34" s="128">
        <f t="shared" ref="U34:U59" si="1">SUM(B34:T34)</f>
        <v>128.74522292993629</v>
      </c>
    </row>
    <row r="35" spans="1:21" x14ac:dyDescent="0.25">
      <c r="A35" s="131" t="s">
        <v>480</v>
      </c>
      <c r="B35" s="132">
        <v>8.7746305418719217</v>
      </c>
      <c r="C35" s="132">
        <v>8.7653940886699502</v>
      </c>
      <c r="D35" s="132">
        <v>8.5929802955665018</v>
      </c>
      <c r="E35" s="132">
        <v>5.5067733990147785</v>
      </c>
      <c r="F35" s="134"/>
      <c r="G35" s="132">
        <v>8.5437192118226601</v>
      </c>
      <c r="H35" s="132">
        <v>7.5621921182266014</v>
      </c>
      <c r="I35" s="132">
        <v>8.2635467980295569</v>
      </c>
      <c r="J35" s="132">
        <v>7.8004926108374386</v>
      </c>
      <c r="K35" s="132">
        <v>8.2653940886699502</v>
      </c>
      <c r="L35" s="132">
        <v>8.1514778325123149</v>
      </c>
      <c r="M35" s="132">
        <v>7.6884236453201975</v>
      </c>
      <c r="N35" s="134"/>
      <c r="O35" s="132">
        <v>9.3842364532019698</v>
      </c>
      <c r="P35" s="132">
        <v>8.1157635467980302</v>
      </c>
      <c r="Q35" s="134"/>
      <c r="R35" s="132">
        <v>7.4014778325123149</v>
      </c>
      <c r="S35" s="132">
        <v>8.0788177339901477</v>
      </c>
      <c r="T35" s="132">
        <v>7.8263546798029555</v>
      </c>
      <c r="U35" s="128">
        <f t="shared" si="1"/>
        <v>128.72167487684729</v>
      </c>
    </row>
    <row r="36" spans="1:21" x14ac:dyDescent="0.25">
      <c r="A36" s="131" t="s">
        <v>454</v>
      </c>
      <c r="B36" s="132">
        <v>9.625</v>
      </c>
      <c r="C36" s="132">
        <v>9.125</v>
      </c>
      <c r="D36" s="132">
        <v>6.8250000000000002</v>
      </c>
      <c r="E36" s="132">
        <v>5.4249999999999998</v>
      </c>
      <c r="F36" s="134"/>
      <c r="G36" s="132">
        <v>6.3333333333333339</v>
      </c>
      <c r="H36" s="132">
        <v>9.125</v>
      </c>
      <c r="I36" s="132">
        <v>6.7892156862745097</v>
      </c>
      <c r="J36" s="132">
        <v>6.9249999999999998</v>
      </c>
      <c r="K36" s="132">
        <v>7.65</v>
      </c>
      <c r="L36" s="132">
        <v>8.4</v>
      </c>
      <c r="M36" s="132">
        <v>5.375</v>
      </c>
      <c r="N36" s="134"/>
      <c r="O36" s="132">
        <v>10</v>
      </c>
      <c r="P36" s="132">
        <v>9.1999999999999993</v>
      </c>
      <c r="Q36" s="134"/>
      <c r="R36" s="132">
        <v>9.15</v>
      </c>
      <c r="S36" s="132">
        <v>9.15</v>
      </c>
      <c r="T36" s="132">
        <v>9.3000000000000007</v>
      </c>
      <c r="U36" s="128">
        <f t="shared" si="1"/>
        <v>128.39754901960788</v>
      </c>
    </row>
    <row r="37" spans="1:21" x14ac:dyDescent="0.25">
      <c r="A37" s="131" t="s">
        <v>479</v>
      </c>
      <c r="B37" s="132">
        <v>8.7130541871921174</v>
      </c>
      <c r="C37" s="132">
        <v>8.2653940886699502</v>
      </c>
      <c r="D37" s="132">
        <v>8.5929802955665018</v>
      </c>
      <c r="E37" s="132">
        <v>5.5067733990147785</v>
      </c>
      <c r="F37" s="134"/>
      <c r="G37" s="132">
        <v>8.5437192118226601</v>
      </c>
      <c r="H37" s="132">
        <v>7.500615763546798</v>
      </c>
      <c r="I37" s="132">
        <v>8.2635467980295569</v>
      </c>
      <c r="J37" s="132">
        <v>7.8004926108374386</v>
      </c>
      <c r="K37" s="132">
        <v>7.7653940886699502</v>
      </c>
      <c r="L37" s="132">
        <v>8.1514778325123149</v>
      </c>
      <c r="M37" s="132">
        <v>7.6884236453201975</v>
      </c>
      <c r="N37" s="134"/>
      <c r="O37" s="132">
        <v>9.3842364532019698</v>
      </c>
      <c r="P37" s="132">
        <v>8.1157635467980302</v>
      </c>
      <c r="Q37" s="134"/>
      <c r="R37" s="132">
        <v>7.7093596059113301</v>
      </c>
      <c r="S37" s="132">
        <v>8.2019704433497544</v>
      </c>
      <c r="T37" s="132">
        <v>7.9495073891625614</v>
      </c>
      <c r="U37" s="128">
        <f t="shared" si="1"/>
        <v>128.15270935960589</v>
      </c>
    </row>
    <row r="38" spans="1:21" x14ac:dyDescent="0.25">
      <c r="A38" s="131" t="s">
        <v>476</v>
      </c>
      <c r="B38" s="132">
        <v>8.8541666666666661</v>
      </c>
      <c r="C38" s="132">
        <v>8.8381410256410255</v>
      </c>
      <c r="D38" s="132">
        <v>8.8782051282051277</v>
      </c>
      <c r="E38" s="132">
        <v>5.3573717948717947</v>
      </c>
      <c r="F38" s="134"/>
      <c r="G38" s="132">
        <v>8.8581730769230766</v>
      </c>
      <c r="H38" s="132">
        <v>7.6939102564102564</v>
      </c>
      <c r="I38" s="132">
        <v>8.1610576923076934</v>
      </c>
      <c r="J38" s="132">
        <v>7.7331730769230766</v>
      </c>
      <c r="K38" s="132">
        <v>7.7259615384615383</v>
      </c>
      <c r="L38" s="132">
        <v>8.2580128205128212</v>
      </c>
      <c r="M38" s="132">
        <v>7.7940705128205128</v>
      </c>
      <c r="N38" s="134"/>
      <c r="O38" s="132">
        <v>8.8782051282051277</v>
      </c>
      <c r="P38" s="132">
        <v>7.4679487179487181</v>
      </c>
      <c r="Q38" s="134"/>
      <c r="R38" s="132">
        <v>7.9567307692307692</v>
      </c>
      <c r="S38" s="132">
        <v>7.9246794871794872</v>
      </c>
      <c r="T38" s="132">
        <v>7.604166666666667</v>
      </c>
      <c r="U38" s="128">
        <f t="shared" si="1"/>
        <v>127.98397435897435</v>
      </c>
    </row>
    <row r="39" spans="1:21" x14ac:dyDescent="0.25">
      <c r="A39" s="131" t="s">
        <v>459</v>
      </c>
      <c r="B39" s="132">
        <v>9.0571428571428569</v>
      </c>
      <c r="C39" s="132">
        <v>9.5</v>
      </c>
      <c r="D39" s="132">
        <v>6.4071428571428566</v>
      </c>
      <c r="E39" s="132">
        <v>5.8928571428571432</v>
      </c>
      <c r="F39" s="134"/>
      <c r="G39" s="132">
        <v>7.75</v>
      </c>
      <c r="H39" s="132">
        <v>8.6285714285714299</v>
      </c>
      <c r="I39" s="132">
        <v>7.128571428571429</v>
      </c>
      <c r="J39" s="132">
        <v>7.1071428571428568</v>
      </c>
      <c r="K39" s="132">
        <v>5.25</v>
      </c>
      <c r="L39" s="132">
        <v>8.787878787878789</v>
      </c>
      <c r="M39" s="132">
        <v>4.5142857142857142</v>
      </c>
      <c r="N39" s="134"/>
      <c r="O39" s="132">
        <v>10</v>
      </c>
      <c r="P39" s="132">
        <v>9.7857142857142865</v>
      </c>
      <c r="Q39" s="134"/>
      <c r="R39" s="132">
        <v>9.1</v>
      </c>
      <c r="S39" s="132">
        <v>9.0857142857142854</v>
      </c>
      <c r="T39" s="132">
        <v>9.9142857142857146</v>
      </c>
      <c r="U39" s="128">
        <f t="shared" si="1"/>
        <v>127.90930735930738</v>
      </c>
    </row>
    <row r="40" spans="1:21" x14ac:dyDescent="0.25">
      <c r="A40" s="131" t="s">
        <v>452</v>
      </c>
      <c r="B40" s="132">
        <v>9.7619047619047628</v>
      </c>
      <c r="C40" s="132">
        <v>9.6296296296296298</v>
      </c>
      <c r="D40" s="132">
        <v>7.7751322751322753</v>
      </c>
      <c r="E40" s="132">
        <v>5.7949735449735451</v>
      </c>
      <c r="F40" s="134"/>
      <c r="G40" s="132">
        <v>7.6428571428571432</v>
      </c>
      <c r="H40" s="132">
        <v>8.21957671957672</v>
      </c>
      <c r="I40" s="132">
        <v>7.0767195767195767</v>
      </c>
      <c r="J40" s="132">
        <v>6.3095238095238093</v>
      </c>
      <c r="K40" s="132">
        <v>6.3386243386243386</v>
      </c>
      <c r="L40" s="132">
        <v>8.21957671957672</v>
      </c>
      <c r="M40" s="132">
        <v>4.3002645502645507</v>
      </c>
      <c r="N40" s="134"/>
      <c r="O40" s="132">
        <v>10</v>
      </c>
      <c r="P40" s="132">
        <v>9.5502645502645507</v>
      </c>
      <c r="Q40" s="134"/>
      <c r="R40" s="132">
        <v>8.5449735449735442</v>
      </c>
      <c r="S40" s="132">
        <v>8.9417989417989414</v>
      </c>
      <c r="T40" s="132">
        <v>9.1402116402116409</v>
      </c>
      <c r="U40" s="128">
        <f t="shared" si="1"/>
        <v>127.24603174603178</v>
      </c>
    </row>
    <row r="41" spans="1:21" x14ac:dyDescent="0.25">
      <c r="A41" s="131" t="s">
        <v>471</v>
      </c>
      <c r="B41" s="132">
        <v>8.2258064516129039</v>
      </c>
      <c r="C41" s="132">
        <v>9.3548387096774199</v>
      </c>
      <c r="D41" s="132">
        <v>8.8306451612903221</v>
      </c>
      <c r="E41" s="132">
        <v>6.6693548387096779</v>
      </c>
      <c r="F41" s="134"/>
      <c r="G41" s="132">
        <v>8.5887096774193559</v>
      </c>
      <c r="H41" s="132">
        <v>7.7903225806451619</v>
      </c>
      <c r="I41" s="132">
        <v>7.6451612903225801</v>
      </c>
      <c r="J41" s="132">
        <v>8.008064516129032</v>
      </c>
      <c r="K41" s="132">
        <v>6.7096774193548381</v>
      </c>
      <c r="L41" s="132">
        <v>7.92741935483871</v>
      </c>
      <c r="M41" s="132">
        <v>7.9516129032258061</v>
      </c>
      <c r="N41" s="134"/>
      <c r="O41" s="132">
        <v>10</v>
      </c>
      <c r="P41" s="132">
        <v>8.064516129032258</v>
      </c>
      <c r="Q41" s="134"/>
      <c r="R41" s="132">
        <v>6.774193548387097</v>
      </c>
      <c r="S41" s="132">
        <v>6.854838709677419</v>
      </c>
      <c r="T41" s="132">
        <v>7.741935483870968</v>
      </c>
      <c r="U41" s="128">
        <f t="shared" si="1"/>
        <v>127.13709677419357</v>
      </c>
    </row>
    <row r="42" spans="1:21" x14ac:dyDescent="0.25">
      <c r="A42" s="131" t="s">
        <v>429</v>
      </c>
      <c r="B42" s="132">
        <v>9.9431818181818183</v>
      </c>
      <c r="C42" s="132">
        <v>8.1931818181818183</v>
      </c>
      <c r="D42" s="132">
        <v>5.875</v>
      </c>
      <c r="E42" s="132">
        <v>5.875</v>
      </c>
      <c r="F42" s="134"/>
      <c r="G42" s="132">
        <v>6.3295454545454541</v>
      </c>
      <c r="H42" s="132">
        <v>8.625</v>
      </c>
      <c r="I42" s="132">
        <v>8</v>
      </c>
      <c r="J42" s="132">
        <v>5.8522727272727266</v>
      </c>
      <c r="K42" s="132">
        <v>5.5</v>
      </c>
      <c r="L42" s="132">
        <v>7.7386363636363633</v>
      </c>
      <c r="M42" s="132">
        <v>5.1704545454545459</v>
      </c>
      <c r="N42" s="134"/>
      <c r="O42" s="132">
        <v>10</v>
      </c>
      <c r="P42" s="132">
        <v>10</v>
      </c>
      <c r="Q42" s="134"/>
      <c r="R42" s="132">
        <v>9.6590909090909083</v>
      </c>
      <c r="S42" s="132">
        <v>10</v>
      </c>
      <c r="T42" s="132">
        <v>10</v>
      </c>
      <c r="U42" s="128">
        <f t="shared" si="1"/>
        <v>126.76136363636363</v>
      </c>
    </row>
    <row r="43" spans="1:21" x14ac:dyDescent="0.25">
      <c r="A43" s="131" t="s">
        <v>447</v>
      </c>
      <c r="B43" s="132">
        <v>8.6811926605504581</v>
      </c>
      <c r="C43" s="132">
        <v>9.3463302752293576</v>
      </c>
      <c r="D43" s="132">
        <v>6.7958715596330279</v>
      </c>
      <c r="E43" s="132">
        <v>5.9541284403669721</v>
      </c>
      <c r="F43" s="134"/>
      <c r="G43" s="132">
        <v>7.1743119266055047</v>
      </c>
      <c r="H43" s="132">
        <v>8.5</v>
      </c>
      <c r="I43" s="132">
        <v>7.5</v>
      </c>
      <c r="J43" s="132">
        <v>7.5</v>
      </c>
      <c r="K43" s="132">
        <v>6.5</v>
      </c>
      <c r="L43" s="132">
        <v>9</v>
      </c>
      <c r="M43" s="132">
        <v>6</v>
      </c>
      <c r="N43" s="134"/>
      <c r="O43" s="132">
        <v>10</v>
      </c>
      <c r="P43" s="132">
        <v>7.7064220183486238</v>
      </c>
      <c r="Q43" s="134"/>
      <c r="R43" s="132">
        <v>5.8027522935779814</v>
      </c>
      <c r="S43" s="132">
        <v>8.9220183486238529</v>
      </c>
      <c r="T43" s="132">
        <v>9.1513761467889907</v>
      </c>
      <c r="U43" s="128">
        <f t="shared" si="1"/>
        <v>124.53440366972475</v>
      </c>
    </row>
    <row r="44" spans="1:21" x14ac:dyDescent="0.25">
      <c r="A44" s="131" t="s">
        <v>481</v>
      </c>
      <c r="B44" s="132">
        <v>9.1236413043478262</v>
      </c>
      <c r="C44" s="132">
        <v>9.0421195652173907</v>
      </c>
      <c r="D44" s="132">
        <v>6.5149456521739131</v>
      </c>
      <c r="E44" s="132">
        <v>5.0828804347826084</v>
      </c>
      <c r="F44" s="134"/>
      <c r="G44" s="132">
        <v>6.0828804347826084</v>
      </c>
      <c r="H44" s="132">
        <v>8.3994565217391308</v>
      </c>
      <c r="I44" s="132">
        <v>6.1236413043478262</v>
      </c>
      <c r="J44" s="132">
        <v>6.4334239130434785</v>
      </c>
      <c r="K44" s="132">
        <v>6.2527173913043477</v>
      </c>
      <c r="L44" s="132">
        <v>7.5285326086956523</v>
      </c>
      <c r="M44" s="132">
        <v>5.0760869565217392</v>
      </c>
      <c r="N44" s="134"/>
      <c r="O44" s="132">
        <v>10</v>
      </c>
      <c r="P44" s="132">
        <v>9.116847826086957</v>
      </c>
      <c r="Q44" s="134"/>
      <c r="R44" s="132">
        <v>9.5108695652173907</v>
      </c>
      <c r="S44" s="132">
        <v>9.2798913043478262</v>
      </c>
      <c r="T44" s="132">
        <v>9.741847826086957</v>
      </c>
      <c r="U44" s="128">
        <f t="shared" si="1"/>
        <v>123.30978260869566</v>
      </c>
    </row>
    <row r="45" spans="1:21" x14ac:dyDescent="0.25">
      <c r="A45" s="131" t="s">
        <v>441</v>
      </c>
      <c r="B45" s="132">
        <v>9.336340206185568</v>
      </c>
      <c r="C45" s="132">
        <v>8.6817010309278349</v>
      </c>
      <c r="D45" s="132">
        <v>7.233247422680412</v>
      </c>
      <c r="E45" s="132">
        <v>5.3170103092783503</v>
      </c>
      <c r="F45" s="134"/>
      <c r="G45" s="132">
        <v>7.4072164948453612</v>
      </c>
      <c r="H45" s="132">
        <v>8.0103092783505154</v>
      </c>
      <c r="I45" s="132">
        <v>6.96520618556701</v>
      </c>
      <c r="J45" s="132">
        <v>2.5</v>
      </c>
      <c r="K45" s="132">
        <v>7.429123711340206</v>
      </c>
      <c r="L45" s="132">
        <v>8.4883419689119179</v>
      </c>
      <c r="M45" s="132">
        <v>3.5322164948453607</v>
      </c>
      <c r="N45" s="134"/>
      <c r="O45" s="132">
        <v>10</v>
      </c>
      <c r="P45" s="132">
        <v>9.3427835051546388</v>
      </c>
      <c r="Q45" s="134"/>
      <c r="R45" s="132">
        <v>9.4329896907216497</v>
      </c>
      <c r="S45" s="132">
        <v>9.81958762886598</v>
      </c>
      <c r="T45" s="132">
        <v>9.4716494845360817</v>
      </c>
      <c r="U45" s="128">
        <f t="shared" si="1"/>
        <v>122.9677234122109</v>
      </c>
    </row>
    <row r="46" spans="1:21" x14ac:dyDescent="0.25">
      <c r="A46" s="131" t="s">
        <v>445</v>
      </c>
      <c r="B46" s="132">
        <v>9.3125</v>
      </c>
      <c r="C46" s="132">
        <v>9.4791666666666679</v>
      </c>
      <c r="D46" s="132">
        <v>7.270833333333333</v>
      </c>
      <c r="E46" s="132">
        <v>5.197916666666667</v>
      </c>
      <c r="F46" s="134"/>
      <c r="G46" s="132">
        <v>6.8229166666666661</v>
      </c>
      <c r="H46" s="132">
        <v>8.0729166666666679</v>
      </c>
      <c r="I46" s="132">
        <v>6.1770833333333339</v>
      </c>
      <c r="J46" s="132">
        <v>6.2291666666666661</v>
      </c>
      <c r="K46" s="132">
        <v>5.4375</v>
      </c>
      <c r="L46" s="132">
        <v>8.28125</v>
      </c>
      <c r="M46" s="132">
        <v>4.7395833333333339</v>
      </c>
      <c r="N46" s="134"/>
      <c r="O46" s="132">
        <v>10</v>
      </c>
      <c r="P46" s="132">
        <v>9.2708333333333339</v>
      </c>
      <c r="Q46" s="134"/>
      <c r="R46" s="132">
        <v>8.4166666666666661</v>
      </c>
      <c r="S46" s="132">
        <v>8.9166666666666661</v>
      </c>
      <c r="T46" s="132">
        <v>8.5833333333333339</v>
      </c>
      <c r="U46" s="128">
        <f t="shared" si="1"/>
        <v>122.20833333333333</v>
      </c>
    </row>
    <row r="47" spans="1:21" x14ac:dyDescent="0.25">
      <c r="A47" s="131" t="s">
        <v>432</v>
      </c>
      <c r="B47" s="132">
        <v>8.4211309523809526</v>
      </c>
      <c r="C47" s="132">
        <v>8.7276785714285712</v>
      </c>
      <c r="D47" s="132">
        <v>8.4375</v>
      </c>
      <c r="E47" s="132">
        <v>5.1458333333333339</v>
      </c>
      <c r="F47" s="134"/>
      <c r="G47" s="132">
        <v>6.0788690476190474</v>
      </c>
      <c r="H47" s="132">
        <v>7.9434523809523814</v>
      </c>
      <c r="I47" s="132">
        <v>5.7276785714285712</v>
      </c>
      <c r="J47" s="132">
        <v>7.3764880952380949</v>
      </c>
      <c r="K47" s="132">
        <v>4.7723214285714288</v>
      </c>
      <c r="L47" s="132">
        <v>6.3095238095238093</v>
      </c>
      <c r="M47" s="132">
        <v>4.7425595238095237</v>
      </c>
      <c r="N47" s="134"/>
      <c r="O47" s="132">
        <v>10</v>
      </c>
      <c r="P47" s="132">
        <v>9.8363095238095237</v>
      </c>
      <c r="Q47" s="134"/>
      <c r="R47" s="132">
        <v>9.3005952380952372</v>
      </c>
      <c r="S47" s="132">
        <v>9.1666666666666661</v>
      </c>
      <c r="T47" s="132">
        <v>10</v>
      </c>
      <c r="U47" s="128">
        <f t="shared" si="1"/>
        <v>121.98660714285714</v>
      </c>
    </row>
    <row r="48" spans="1:21" x14ac:dyDescent="0.25">
      <c r="A48" s="131" t="s">
        <v>450</v>
      </c>
      <c r="B48" s="132">
        <v>9.1236413043478262</v>
      </c>
      <c r="C48" s="132">
        <v>8.0421195652173907</v>
      </c>
      <c r="D48" s="132">
        <v>6.0149456521739131</v>
      </c>
      <c r="E48" s="132">
        <v>5.0828804347826084</v>
      </c>
      <c r="F48" s="134"/>
      <c r="G48" s="132">
        <v>7.0828804347826084</v>
      </c>
      <c r="H48" s="132">
        <v>8.3994565217391308</v>
      </c>
      <c r="I48" s="132">
        <v>6.1236413043478262</v>
      </c>
      <c r="J48" s="132">
        <v>6.4334239130434785</v>
      </c>
      <c r="K48" s="132">
        <v>5.7527173913043477</v>
      </c>
      <c r="L48" s="132">
        <v>7.0285326086956523</v>
      </c>
      <c r="M48" s="132">
        <v>5.0760869565217392</v>
      </c>
      <c r="N48" s="134"/>
      <c r="O48" s="132">
        <v>10</v>
      </c>
      <c r="P48" s="132">
        <v>9.116847826086957</v>
      </c>
      <c r="Q48" s="134"/>
      <c r="R48" s="132">
        <v>9.5108695652173907</v>
      </c>
      <c r="S48" s="132">
        <v>9.2798913043478262</v>
      </c>
      <c r="T48" s="132">
        <v>9.741847826086957</v>
      </c>
      <c r="U48" s="128">
        <f t="shared" si="1"/>
        <v>121.80978260869566</v>
      </c>
    </row>
    <row r="49" spans="1:21" x14ac:dyDescent="0.25">
      <c r="A49" s="131" t="s">
        <v>438</v>
      </c>
      <c r="B49" s="132">
        <v>8.8636363636363633</v>
      </c>
      <c r="C49" s="132">
        <v>8.25</v>
      </c>
      <c r="D49" s="132">
        <v>8.3409090909090899</v>
      </c>
      <c r="E49" s="132">
        <v>5</v>
      </c>
      <c r="F49" s="134"/>
      <c r="G49" s="132">
        <v>6.1363636363636367</v>
      </c>
      <c r="H49" s="132">
        <v>6.9090909090909092</v>
      </c>
      <c r="I49" s="132">
        <v>5.704545454545455</v>
      </c>
      <c r="J49" s="132">
        <v>6.2272727272727266</v>
      </c>
      <c r="K49" s="132">
        <v>4.5681818181818183</v>
      </c>
      <c r="L49" s="132">
        <v>8.0454545454545467</v>
      </c>
      <c r="M49" s="132">
        <v>5.295454545454545</v>
      </c>
      <c r="N49" s="134"/>
      <c r="O49" s="132">
        <v>10</v>
      </c>
      <c r="P49" s="132">
        <v>9.454545454545455</v>
      </c>
      <c r="Q49" s="134"/>
      <c r="R49" s="132">
        <v>8.125</v>
      </c>
      <c r="S49" s="132">
        <v>8.7727272727272734</v>
      </c>
      <c r="T49" s="132">
        <v>9.2272727272727266</v>
      </c>
      <c r="U49" s="128">
        <f t="shared" si="1"/>
        <v>118.92045454545453</v>
      </c>
    </row>
    <row r="50" spans="1:21" x14ac:dyDescent="0.25">
      <c r="A50" s="131" t="s">
        <v>437</v>
      </c>
      <c r="B50" s="132">
        <v>9.21875</v>
      </c>
      <c r="C50" s="132">
        <v>9.03125</v>
      </c>
      <c r="D50" s="132">
        <v>7.1071428571428568</v>
      </c>
      <c r="E50" s="132">
        <v>5.140625</v>
      </c>
      <c r="F50" s="134"/>
      <c r="G50" s="132">
        <v>7.21875</v>
      </c>
      <c r="H50" s="132">
        <v>8.296875</v>
      </c>
      <c r="I50" s="132">
        <v>6.296875</v>
      </c>
      <c r="J50" s="132">
        <v>6.3194444444444446</v>
      </c>
      <c r="K50" s="132">
        <v>5.640625</v>
      </c>
      <c r="L50" s="132">
        <v>7.21875</v>
      </c>
      <c r="M50" s="132">
        <v>1</v>
      </c>
      <c r="N50" s="134"/>
      <c r="O50" s="132">
        <v>10</v>
      </c>
      <c r="P50" s="132">
        <v>9.6875</v>
      </c>
      <c r="Q50" s="134"/>
      <c r="R50" s="132">
        <v>9.0625</v>
      </c>
      <c r="S50" s="132">
        <v>8.4375</v>
      </c>
      <c r="T50" s="132">
        <v>8.59375</v>
      </c>
      <c r="U50" s="128">
        <f t="shared" si="1"/>
        <v>118.2703373015873</v>
      </c>
    </row>
    <row r="51" spans="1:21" x14ac:dyDescent="0.25">
      <c r="A51" s="131" t="s">
        <v>440</v>
      </c>
      <c r="B51" s="132">
        <v>9.1240875912408761</v>
      </c>
      <c r="C51" s="132">
        <v>9.0967153284671536</v>
      </c>
      <c r="D51" s="132">
        <v>6.7317518248175183</v>
      </c>
      <c r="E51" s="132">
        <v>4.7317518248175183</v>
      </c>
      <c r="F51" s="134"/>
      <c r="G51" s="132">
        <v>6.5401459854014599</v>
      </c>
      <c r="H51" s="132">
        <v>7.7773722627737225</v>
      </c>
      <c r="I51" s="132">
        <v>5.9580291970802914</v>
      </c>
      <c r="J51" s="132">
        <v>5.5291970802919703</v>
      </c>
      <c r="K51" s="132">
        <v>5.7773722627737225</v>
      </c>
      <c r="L51" s="132">
        <v>7.9051094890510942</v>
      </c>
      <c r="M51" s="132">
        <v>4.2390510948905114</v>
      </c>
      <c r="N51" s="134"/>
      <c r="O51" s="132">
        <v>10</v>
      </c>
      <c r="P51" s="132">
        <v>9.3248175182481745</v>
      </c>
      <c r="Q51" s="134"/>
      <c r="R51" s="132">
        <v>7.992700729927007</v>
      </c>
      <c r="S51" s="132">
        <v>8.5948905109489058</v>
      </c>
      <c r="T51" s="132">
        <v>8.540145985401459</v>
      </c>
      <c r="U51" s="128">
        <f t="shared" si="1"/>
        <v>117.86313868613138</v>
      </c>
    </row>
    <row r="52" spans="1:21" x14ac:dyDescent="0.25">
      <c r="A52" s="131" t="s">
        <v>443</v>
      </c>
      <c r="B52" s="132">
        <v>8.3520408163265305</v>
      </c>
      <c r="C52" s="132">
        <v>9.2448979591836746</v>
      </c>
      <c r="D52" s="132">
        <v>6.9030612244897958</v>
      </c>
      <c r="E52" s="132">
        <v>4.6989795918367347</v>
      </c>
      <c r="F52" s="134"/>
      <c r="G52" s="132">
        <v>6.6224489795918373</v>
      </c>
      <c r="H52" s="132">
        <v>7.5561224489795915</v>
      </c>
      <c r="I52" s="132">
        <v>6.9387755102040813</v>
      </c>
      <c r="J52" s="132">
        <v>6.4030612244897958</v>
      </c>
      <c r="K52" s="132">
        <v>6.0663265306122449</v>
      </c>
      <c r="L52" s="132">
        <v>7.954081632653061</v>
      </c>
      <c r="M52" s="132">
        <v>3.193877551020408</v>
      </c>
      <c r="N52" s="134"/>
      <c r="O52" s="132">
        <v>10</v>
      </c>
      <c r="P52" s="132">
        <v>9.795918367346939</v>
      </c>
      <c r="Q52" s="134"/>
      <c r="R52" s="132">
        <v>7.5</v>
      </c>
      <c r="S52" s="132">
        <v>8.112244897959183</v>
      </c>
      <c r="T52" s="132">
        <v>7.9591836734693882</v>
      </c>
      <c r="U52" s="128">
        <f t="shared" si="1"/>
        <v>117.30102040816327</v>
      </c>
    </row>
    <row r="53" spans="1:21" x14ac:dyDescent="0.25">
      <c r="A53" s="131" t="s">
        <v>442</v>
      </c>
      <c r="B53" s="132">
        <v>8.75</v>
      </c>
      <c r="C53" s="132">
        <v>9.5</v>
      </c>
      <c r="D53" s="132">
        <v>8</v>
      </c>
      <c r="E53" s="132">
        <v>6</v>
      </c>
      <c r="F53" s="134"/>
      <c r="G53" s="132">
        <v>6.875</v>
      </c>
      <c r="H53" s="132">
        <v>7.125</v>
      </c>
      <c r="I53" s="132">
        <v>6.375</v>
      </c>
      <c r="J53" s="132">
        <v>6.375</v>
      </c>
      <c r="K53" s="132">
        <v>6.5</v>
      </c>
      <c r="L53" s="132">
        <v>7.875</v>
      </c>
      <c r="M53" s="132">
        <v>3.5</v>
      </c>
      <c r="N53" s="134"/>
      <c r="O53" s="132">
        <v>10</v>
      </c>
      <c r="P53" s="132">
        <v>9.75</v>
      </c>
      <c r="Q53" s="134"/>
      <c r="R53" s="132">
        <v>5</v>
      </c>
      <c r="S53" s="132">
        <v>7.75</v>
      </c>
      <c r="T53" s="132">
        <v>7.75</v>
      </c>
      <c r="U53" s="128">
        <f t="shared" si="1"/>
        <v>117.125</v>
      </c>
    </row>
    <row r="54" spans="1:21" x14ac:dyDescent="0.25">
      <c r="A54" s="131" t="s">
        <v>428</v>
      </c>
      <c r="B54" s="132">
        <v>8.5017361111111107</v>
      </c>
      <c r="C54" s="132">
        <v>7.9322916666666661</v>
      </c>
      <c r="D54" s="132">
        <v>6.4496527777777777</v>
      </c>
      <c r="E54" s="132">
        <v>4.9149305555555554</v>
      </c>
      <c r="F54" s="134"/>
      <c r="G54" s="132">
        <v>5.6892361111111107</v>
      </c>
      <c r="H54" s="132">
        <v>8.0017361111111107</v>
      </c>
      <c r="I54" s="132">
        <v>5.3940972222222223</v>
      </c>
      <c r="J54" s="132">
        <v>5.2552083333333339</v>
      </c>
      <c r="K54" s="132">
        <v>4.1319444444444446</v>
      </c>
      <c r="L54" s="132">
        <v>6.7934027777777777</v>
      </c>
      <c r="M54" s="132">
        <v>4.0815972222222223</v>
      </c>
      <c r="N54" s="134"/>
      <c r="O54" s="132">
        <v>10</v>
      </c>
      <c r="P54" s="132">
        <v>10</v>
      </c>
      <c r="Q54" s="134"/>
      <c r="R54" s="132">
        <v>9.7916666666666661</v>
      </c>
      <c r="S54" s="132">
        <v>9.9305555555555554</v>
      </c>
      <c r="T54" s="132">
        <v>9.9305555555555554</v>
      </c>
      <c r="U54" s="128">
        <f t="shared" si="1"/>
        <v>116.79861111111113</v>
      </c>
    </row>
    <row r="55" spans="1:21" x14ac:dyDescent="0.25">
      <c r="A55" s="131" t="s">
        <v>451</v>
      </c>
      <c r="B55" s="132">
        <v>9.0322580645161281</v>
      </c>
      <c r="C55" s="132">
        <v>8.314516129032258</v>
      </c>
      <c r="D55" s="132">
        <v>8.9556451612903238</v>
      </c>
      <c r="E55" s="132">
        <v>4.44758064516129</v>
      </c>
      <c r="F55" s="134"/>
      <c r="G55" s="132">
        <v>6.57421875</v>
      </c>
      <c r="H55" s="132">
        <v>7.5307017543859649</v>
      </c>
      <c r="I55" s="132">
        <v>5.44758064516129</v>
      </c>
      <c r="J55" s="132">
        <v>7.068548387096774</v>
      </c>
      <c r="K55" s="132">
        <v>8.2782258064516121</v>
      </c>
      <c r="L55" s="132">
        <v>6.346774193548387</v>
      </c>
      <c r="M55" s="132">
        <v>3.157258064516129</v>
      </c>
      <c r="N55" s="134"/>
      <c r="O55" s="132">
        <v>10</v>
      </c>
      <c r="P55" s="132">
        <v>7.661290322580645</v>
      </c>
      <c r="Q55" s="134"/>
      <c r="R55" s="132">
        <v>7.7016129032258061</v>
      </c>
      <c r="S55" s="132">
        <v>7.82258064516129</v>
      </c>
      <c r="T55" s="132">
        <v>6.814516129032258</v>
      </c>
      <c r="U55" s="128">
        <f t="shared" si="1"/>
        <v>115.15330760116015</v>
      </c>
    </row>
    <row r="56" spans="1:21" x14ac:dyDescent="0.25">
      <c r="A56" s="131" t="s">
        <v>430</v>
      </c>
      <c r="B56" s="132">
        <v>8.0500000000000007</v>
      </c>
      <c r="C56" s="132">
        <v>7.9375</v>
      </c>
      <c r="D56" s="132">
        <v>6.65</v>
      </c>
      <c r="E56" s="132">
        <v>4.125</v>
      </c>
      <c r="F56" s="134"/>
      <c r="G56" s="132">
        <v>6.9673913043478262</v>
      </c>
      <c r="H56" s="132">
        <v>6.375</v>
      </c>
      <c r="I56" s="132">
        <v>7.0750000000000002</v>
      </c>
      <c r="J56" s="132">
        <v>5.2750000000000004</v>
      </c>
      <c r="K56" s="132">
        <v>4.4749999999999996</v>
      </c>
      <c r="L56" s="132">
        <v>6.3250000000000002</v>
      </c>
      <c r="M56" s="132">
        <v>4.125</v>
      </c>
      <c r="N56" s="134"/>
      <c r="O56" s="132">
        <v>10</v>
      </c>
      <c r="P56" s="132">
        <v>9.6</v>
      </c>
      <c r="Q56" s="134"/>
      <c r="R56" s="132">
        <v>8.4749999999999996</v>
      </c>
      <c r="S56" s="132">
        <v>9.4250000000000007</v>
      </c>
      <c r="T56" s="132">
        <v>9.1999999999999993</v>
      </c>
      <c r="U56" s="128">
        <f t="shared" si="1"/>
        <v>114.07989130434783</v>
      </c>
    </row>
    <row r="57" spans="1:21" x14ac:dyDescent="0.25">
      <c r="A57" s="131" t="s">
        <v>436</v>
      </c>
      <c r="B57" s="132">
        <v>8.75</v>
      </c>
      <c r="C57" s="132">
        <v>8.75</v>
      </c>
      <c r="D57" s="132">
        <v>6.75</v>
      </c>
      <c r="E57" s="132">
        <v>3.5</v>
      </c>
      <c r="F57" s="134"/>
      <c r="G57" s="132">
        <v>6.75</v>
      </c>
      <c r="H57" s="132">
        <v>7.75</v>
      </c>
      <c r="I57" s="132">
        <v>5.75</v>
      </c>
      <c r="J57" s="132">
        <v>6.25</v>
      </c>
      <c r="K57" s="132">
        <v>5.25</v>
      </c>
      <c r="L57" s="132">
        <v>6.75</v>
      </c>
      <c r="M57" s="132">
        <v>1</v>
      </c>
      <c r="N57" s="134"/>
      <c r="O57" s="132">
        <v>10</v>
      </c>
      <c r="P57" s="132">
        <v>10</v>
      </c>
      <c r="Q57" s="134"/>
      <c r="R57" s="132">
        <v>7.5</v>
      </c>
      <c r="S57" s="132">
        <v>7.5</v>
      </c>
      <c r="T57" s="132">
        <v>10</v>
      </c>
      <c r="U57" s="128">
        <f t="shared" si="1"/>
        <v>112.25</v>
      </c>
    </row>
    <row r="58" spans="1:21" x14ac:dyDescent="0.25">
      <c r="A58" s="131" t="s">
        <v>453</v>
      </c>
      <c r="B58" s="132">
        <v>8.28125</v>
      </c>
      <c r="C58" s="132">
        <v>9.28125</v>
      </c>
      <c r="D58" s="132">
        <v>7.46875</v>
      </c>
      <c r="E58" s="132">
        <v>4.515625</v>
      </c>
      <c r="F58" s="134"/>
      <c r="G58" s="132">
        <v>5.78125</v>
      </c>
      <c r="H58" s="132">
        <v>7.59375</v>
      </c>
      <c r="I58" s="132">
        <v>5.5625</v>
      </c>
      <c r="J58" s="132">
        <v>5.5625</v>
      </c>
      <c r="K58" s="132">
        <v>5.359375</v>
      </c>
      <c r="L58" s="132">
        <v>6.46875</v>
      </c>
      <c r="M58" s="132">
        <v>4.828125</v>
      </c>
      <c r="N58" s="134"/>
      <c r="O58" s="132">
        <v>9.75</v>
      </c>
      <c r="P58" s="132">
        <v>8.25</v>
      </c>
      <c r="Q58" s="134"/>
      <c r="R58" s="132">
        <v>6.875</v>
      </c>
      <c r="S58" s="132">
        <v>7</v>
      </c>
      <c r="T58" s="132">
        <v>7.09375</v>
      </c>
      <c r="U58" s="128">
        <f t="shared" si="1"/>
        <v>109.671875</v>
      </c>
    </row>
    <row r="59" spans="1:21" x14ac:dyDescent="0.25">
      <c r="A59" s="131" t="s">
        <v>431</v>
      </c>
      <c r="B59" s="132">
        <v>6.6083333333333334</v>
      </c>
      <c r="C59" s="132">
        <v>9.9083333333333332</v>
      </c>
      <c r="D59" s="132">
        <v>4.333333333333333</v>
      </c>
      <c r="E59" s="132">
        <v>1.4</v>
      </c>
      <c r="F59" s="134"/>
      <c r="G59" s="132">
        <v>4.0553278688524586</v>
      </c>
      <c r="H59" s="132">
        <v>6.3583333333333334</v>
      </c>
      <c r="I59" s="132">
        <v>4.8</v>
      </c>
      <c r="J59" s="132">
        <v>6.6</v>
      </c>
      <c r="K59" s="132">
        <v>3.9249999999999998</v>
      </c>
      <c r="L59" s="132">
        <v>5.8583333333333334</v>
      </c>
      <c r="M59" s="132">
        <v>2.25</v>
      </c>
      <c r="N59" s="134"/>
      <c r="O59" s="132">
        <v>10</v>
      </c>
      <c r="P59" s="132">
        <v>8.0333333333333332</v>
      </c>
      <c r="Q59" s="134"/>
      <c r="R59" s="132">
        <v>5.7666666666666666</v>
      </c>
      <c r="S59" s="132">
        <v>8.15</v>
      </c>
      <c r="T59" s="132">
        <v>6.2333333333333334</v>
      </c>
      <c r="U59" s="128">
        <f t="shared" si="1"/>
        <v>94.280327868852453</v>
      </c>
    </row>
    <row r="60" spans="1:21" x14ac:dyDescent="0.25">
      <c r="F60" s="45"/>
      <c r="N60" s="45"/>
    </row>
    <row r="61" spans="1:21" x14ac:dyDescent="0.25">
      <c r="N61" s="45"/>
    </row>
  </sheetData>
  <sortState ref="A2:U59">
    <sortCondition descending="1" ref="U2:U59"/>
  </sortState>
  <pageMargins left="0.7" right="0.7" top="0.75" bottom="0.75" header="0.3" footer="0.3"/>
  <pageSetup paperSize="9" scale="75" orientation="landscape" r:id="rId1"/>
  <rowBreaks count="1" manualBreakCount="1">
    <brk id="24" max="20" man="1"/>
  </rowBreaks>
  <colBreaks count="2" manualBreakCount="2">
    <brk id="9" max="60" man="1"/>
    <brk id="1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План работы</vt:lpstr>
      <vt:lpstr>Перечень ОУ для НОКО</vt:lpstr>
      <vt:lpstr>Анкета для родителей</vt:lpstr>
      <vt:lpstr>Анализ сайтов</vt:lpstr>
      <vt:lpstr>Форма сведения</vt:lpstr>
      <vt:lpstr>Визуализация</vt:lpstr>
      <vt:lpstr>Для сайта</vt:lpstr>
      <vt:lpstr>'План работы'!_GoBack</vt:lpstr>
    </vt:vector>
  </TitlesOfParts>
  <Company>Отдел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FU</cp:lastModifiedBy>
  <cp:lastPrinted>2017-06-30T09:10:33Z</cp:lastPrinted>
  <dcterms:created xsi:type="dcterms:W3CDTF">2017-01-30T03:52:57Z</dcterms:created>
  <dcterms:modified xsi:type="dcterms:W3CDTF">2019-04-17T09:23:47Z</dcterms:modified>
</cp:coreProperties>
</file>